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10" windowWidth="15330" windowHeight="4170" tabRatio="876" activeTab="0"/>
  </bookViews>
  <sheets>
    <sheet name="1.Environment &amp; Management" sheetId="1" r:id="rId1"/>
    <sheet name="2.Design &amp; Development" sheetId="2" r:id="rId2"/>
    <sheet name="3.Supplier Management" sheetId="3" r:id="rId3"/>
    <sheet name="4.Acceptance Inspection" sheetId="4" r:id="rId4"/>
    <sheet name="5.Process Management" sheetId="5" r:id="rId5"/>
    <sheet name="6.Management of Facilities" sheetId="6" r:id="rId6"/>
    <sheet name="7.Change Control" sheetId="7" r:id="rId7"/>
    <sheet name="8.Non-conformity Response" sheetId="8" r:id="rId8"/>
    <sheet name="9.Shipping Inspection" sheetId="9" r:id="rId9"/>
    <sheet name="Evaluation Standards" sheetId="10" r:id="rId10"/>
    <sheet name="Audit Results" sheetId="11" r:id="rId11"/>
    <sheet name="Audit Report" sheetId="12" r:id="rId12"/>
  </sheets>
  <externalReferences>
    <externalReference r:id="rId15"/>
    <externalReference r:id="rId16"/>
    <externalReference r:id="rId17"/>
    <externalReference r:id="rId18"/>
  </externalReferences>
  <definedNames>
    <definedName name="Chosa_Gen_1">#REF!</definedName>
    <definedName name="Chosa_Gen_2">#REF!</definedName>
    <definedName name="Chosa_Gen_3">#REF!</definedName>
    <definedName name="Chosa_Saki_1">#REF!</definedName>
    <definedName name="Chosa_Saki_2">#REF!</definedName>
    <definedName name="Chosa_Saki_3">#REF!</definedName>
    <definedName name="CSV_Bu1">'[3]CsvFile'!#REF!</definedName>
    <definedName name="CSV_Bu10">'[3]CsvFile'!#REF!</definedName>
    <definedName name="CSV_Bu11">'[3]CsvFile'!#REF!</definedName>
    <definedName name="CSV_Bu12">'[3]CsvFile'!#REF!</definedName>
    <definedName name="CSV_Bu13">'[3]CsvFile'!#REF!</definedName>
    <definedName name="CSV_Bu14">'[3]CsvFile'!#REF!</definedName>
    <definedName name="CSV_Bu15">'[3]CsvFile'!#REF!</definedName>
    <definedName name="CSV_Bu16">'[3]CsvFile'!#REF!</definedName>
    <definedName name="CSV_Bu17">'[3]CsvFile'!#REF!</definedName>
    <definedName name="CSV_Bu18">'[3]CsvFile'!#REF!</definedName>
    <definedName name="CSV_Bu19">'[3]CsvFile'!#REF!</definedName>
    <definedName name="CSV_Bu2">'[3]CsvFile'!#REF!</definedName>
    <definedName name="CSV_Bu20">'[3]CsvFile'!#REF!</definedName>
    <definedName name="CSV_Bu3">'[3]CsvFile'!#REF!</definedName>
    <definedName name="CSV_Bu4">'[3]CsvFile'!#REF!</definedName>
    <definedName name="CSV_Bu5">'[3]CsvFile'!#REF!</definedName>
    <definedName name="CSV_Bu6">'[3]CsvFile'!#REF!</definedName>
    <definedName name="CSV_Bu7">'[3]CsvFile'!#REF!</definedName>
    <definedName name="CSV_Bu8">'[3]CsvFile'!#REF!</definedName>
    <definedName name="CSV_Bu9">'[3]CsvFile'!#REF!</definedName>
    <definedName name="other1">#REF!</definedName>
    <definedName name="other10">#REF!</definedName>
    <definedName name="other11">#REF!</definedName>
    <definedName name="other12">#REF!</definedName>
    <definedName name="other13">#REF!</definedName>
    <definedName name="other14">#REF!</definedName>
    <definedName name="other15">#REF!</definedName>
    <definedName name="other16">#REF!</definedName>
    <definedName name="other17">#REF!</definedName>
    <definedName name="other18">#REF!</definedName>
    <definedName name="other19">#REF!</definedName>
    <definedName name="other2">#REF!</definedName>
    <definedName name="other20">#REF!</definedName>
    <definedName name="other3">#REF!</definedName>
    <definedName name="other4">#REF!</definedName>
    <definedName name="other5">#REF!</definedName>
    <definedName name="other6">#REF!</definedName>
    <definedName name="other7">#REF!</definedName>
    <definedName name="other8">#REF!</definedName>
    <definedName name="other9">#REF!</definedName>
    <definedName name="_xlnm.Print_Area" localSheetId="1">'2.Design &amp; Development'!$A$1:$G$19</definedName>
    <definedName name="_xlnm.Print_Area" localSheetId="2">'3.Supplier Management'!$B$1:$G$24</definedName>
    <definedName name="_xlnm.Print_Area" localSheetId="8">'9.Shipping Inspection'!$B$1:$G$21</definedName>
    <definedName name="_xlnm.Print_Area" localSheetId="11">'Audit Report'!$A$1:$W$62</definedName>
    <definedName name="_xlnm.Print_Area" localSheetId="10">'Audit Results'!$A$1:$N$59</definedName>
    <definedName name="S1_Tani_K">'[4]DCT'!#REF!</definedName>
    <definedName name="S1_Yobi10">'[4]DCT'!#REF!</definedName>
    <definedName name="S1_Yobi11">'[4]DCT'!#REF!</definedName>
    <definedName name="S1_Yobi12">'[4]DCT'!#REF!</definedName>
    <definedName name="S1_Yobi7">'[4]DCT'!#REF!</definedName>
    <definedName name="S1_Yobi8">'[4]DCT'!#REF!</definedName>
    <definedName name="S1_Yobi9">'[4]DCT'!#REF!</definedName>
    <definedName name="S2_Yobi13">'[4]DCT'!#REF!</definedName>
    <definedName name="S2_Yobi14">'[4]DCT'!#REF!</definedName>
    <definedName name="S2_Yobi15">'[4]DCT'!#REF!</definedName>
    <definedName name="S3_Yobi16">'[4]DCT'!#REF!</definedName>
    <definedName name="S3_Yobi17">'[4]DCT'!#REF!</definedName>
    <definedName name="S3_Yobi18">'[4]DCT'!#REF!</definedName>
    <definedName name="Sunota_1">#REF!</definedName>
    <definedName name="Sunota_10">#REF!</definedName>
    <definedName name="Sunota_2">#REF!</definedName>
    <definedName name="Sunota_3">#REF!</definedName>
    <definedName name="Sunota_4">#REF!</definedName>
    <definedName name="Sunota_5">#REF!</definedName>
    <definedName name="Sunota_6">#REF!</definedName>
    <definedName name="Sunota_7">#REF!</definedName>
    <definedName name="Sunota_8">#REF!</definedName>
    <definedName name="Sunota_9">#REF!</definedName>
    <definedName name="Yobi_1">#REF!</definedName>
    <definedName name="Yobi_10">#REF!</definedName>
    <definedName name="Yobi_11">#REF!</definedName>
    <definedName name="Yobi_12">#REF!</definedName>
    <definedName name="Yobi_13">#REF!</definedName>
    <definedName name="Yobi_14">#REF!</definedName>
    <definedName name="Yobi_15">#REF!</definedName>
    <definedName name="Yobi_16">#REF!</definedName>
    <definedName name="Yobi_17">#REF!</definedName>
    <definedName name="Yobi_18">#REF!</definedName>
    <definedName name="Yobi_2">#REF!</definedName>
    <definedName name="Yobi_3">#REF!</definedName>
    <definedName name="Yobi_4">#REF!</definedName>
    <definedName name="Yobi_5">#REF!</definedName>
    <definedName name="Yobi_6">#REF!</definedName>
    <definedName name="Yobi_7">#REF!</definedName>
    <definedName name="Yobi_8">#REF!</definedName>
    <definedName name="Yobi_9">#REF!</definedName>
    <definedName name="規制物質">#REF!</definedName>
    <definedName name="工程全体材料">'[1]8製造'!#REF!</definedName>
    <definedName name="工程全体組立">'[1]8製造'!#REF!</definedName>
    <definedName name="受入材料">'[1]7受入'!#REF!</definedName>
    <definedName name="受入組立">'[1]7受入'!#REF!</definedName>
  </definedNames>
  <calcPr fullCalcOnLoad="1"/>
</workbook>
</file>

<file path=xl/sharedStrings.xml><?xml version="1.0" encoding="utf-8"?>
<sst xmlns="http://schemas.openxmlformats.org/spreadsheetml/2006/main" count="413" uniqueCount="263">
  <si>
    <r>
      <t>2. In the design and development processes of products (or parts of products) the use of articles*</t>
    </r>
    <r>
      <rPr>
        <vertAlign val="superscript"/>
        <sz val="10"/>
        <rFont val="Arial"/>
        <family val="2"/>
      </rPr>
      <t>3</t>
    </r>
    <r>
      <rPr>
        <sz val="10"/>
        <rFont val="Arial"/>
        <family val="2"/>
      </rPr>
      <t xml:space="preserve"> as constituent materials and requirements are clearly stated in drawings, etc. At the same time, conformity with company criteria as products is verified.
(Example)
1) Handling of contained substances based on the company's management criteria is stated as a requirement in the design and development specifications and drawings. Additionally, with regard to inclusion of chemical substances into products, a system is in place and implemented to verify conformity with company criteria and these results are to be designated as a condition of mass production. </t>
    </r>
  </si>
  <si>
    <r>
      <t>1.  In the design and development processes of products (or parts of products) using substances*</t>
    </r>
    <r>
      <rPr>
        <vertAlign val="superscript"/>
        <sz val="10"/>
        <rFont val="Arial"/>
        <family val="2"/>
      </rPr>
      <t>1</t>
    </r>
    <r>
      <rPr>
        <sz val="10"/>
        <rFont val="Arial"/>
        <family val="2"/>
      </rPr>
      <t>/preparations*</t>
    </r>
    <r>
      <rPr>
        <vertAlign val="superscript"/>
        <sz val="10"/>
        <rFont val="Arial"/>
        <family val="2"/>
      </rPr>
      <t>2</t>
    </r>
    <r>
      <rPr>
        <sz val="10"/>
        <rFont val="Arial"/>
        <family val="2"/>
      </rPr>
      <t xml:space="preserve"> as constituent materials, composition and changes of chemicial substances handled within the processes are understood. At the same time, conformity with company criteria as products are verified.
(Example)
1) A system is in place to enable checking the composition of chemical substances to be added and removed, and verify that the specified chemical substances included in the finished products to be sold are meeting company criteria, and the system is being implemented. Design results are documented as specifications, drawings, etc.</t>
    </r>
  </si>
  <si>
    <t>1. With regard to purchased products, the method of obtaining information on the contained chemical substances is established and information is being obtained.</t>
  </si>
  <si>
    <t xml:space="preserve">1. Rules are established to verify (determine) whether acquired information regarding the amount of chemical substances contained in products meets company requirements and customer requests, and are verified in a proper manner. </t>
  </si>
  <si>
    <t xml:space="preserve">2. RoHS Assurance is ensured through appropriate measures such as attaching precision analysis data per material lot. </t>
  </si>
  <si>
    <t>1. The implementation status of suppliers regarding requested items is verified and improvements are encouraged as necessary for non-conforming items.</t>
  </si>
  <si>
    <t>1. Implementation of measures against non-conformance by suppliers is being verified. Based on these results, a record for ensuring that the PDCA cycle is being run through is stored.</t>
  </si>
  <si>
    <t>1. Inspection standards for acceptances of parts and materials are established, and appropriate methods have been adopted in accordance with parts and materials.
(Measurement by company, inspection of supplier data, verification of conformance certificate, etc.)</t>
  </si>
  <si>
    <t xml:space="preserve">3. When the company has its own measurement facilities, management is properly conducted such as differentiating whether or not materials are measurable. With regard to items that are possible to measure, outside measurement institutions and other organizations are utilized to make measurement possible. </t>
  </si>
  <si>
    <t xml:space="preserve">2. A system is in place to ensure parts and materials that are subject to management of contained chemical substances and those that are not under management are separated correctly. </t>
  </si>
  <si>
    <t xml:space="preserve">1. First-in, first-out procedures are being conducted. 
</t>
  </si>
  <si>
    <t xml:space="preserve">1. Information related to the management of chemical substances in products is constantly available for viewing, and transmitted to necessary corporate units in a proper manner. </t>
  </si>
  <si>
    <r>
      <t xml:space="preserve">1. In cases where production facilities are dedicated facilities for each product:
Parts and materials that are subject to management of containing chemical substances and those that are not under management are separately used in manufacturing using dedicated facilities. Additionally, a system (separation) is in place to prevent incorrect use.  </t>
    </r>
    <r>
      <rPr>
        <sz val="10"/>
        <rFont val="ＭＳ Ｐゴシック"/>
        <family val="3"/>
      </rPr>
      <t>　　　　　　　　　　　　　　　　　　　　　　　　　　　　　　　　　　　　　　　　　　　　　　　　　　　　　　　　　　　　　　　　　　　　　　　　　　　　　　　　　　</t>
    </r>
    <r>
      <rPr>
        <sz val="10"/>
        <rFont val="Arial"/>
        <family val="2"/>
      </rPr>
      <t>2. In cases where production facilities are shared:
Procedures are established to prevent contamination and effects of contamination prevention are verified. 
(Ensuring that contamination prevention procedures can prevent contamination without fail)</t>
    </r>
  </si>
  <si>
    <r>
      <t xml:space="preserve">O: Conforming;  </t>
    </r>
    <r>
      <rPr>
        <sz val="9"/>
        <rFont val="ＭＳ Ｐゴシック"/>
        <family val="3"/>
      </rPr>
      <t>△</t>
    </r>
    <r>
      <rPr>
        <sz val="9"/>
        <rFont val="Arial"/>
        <family val="2"/>
      </rPr>
      <t>: Partially non-conforming</t>
    </r>
  </si>
  <si>
    <t>X: Non-conforming; --: Unaddressed items</t>
  </si>
  <si>
    <t>(2) Check items (assurance) related to the management of chemical substances contained in products shall be clarified for shipping inspections (decision).</t>
  </si>
  <si>
    <t xml:space="preserve">1. With regard to subsidiary materials used in manufacturing processes, parts and materials that are subject to management of containing chemical substances are used. In cases where there are parts and materials that are not under management, measures are taken to prevent admixture by responsibly implementing separation management.
- Subsidiary materials (examples)
Grease, lubricant agents, anti-rust agents, ink, processing oils, markers, labels, tapes, adhesive agents, solder, flux
- Excluded items (RoHS)
Volatile substances including alcohol used for cleaning.   
</t>
  </si>
  <si>
    <t xml:space="preserve">1. Technological standards have been replaced and storage location has been decided. </t>
  </si>
  <si>
    <t xml:space="preserve">1. All of the latest versions are filed and treatment of old versions is clear. </t>
  </si>
  <si>
    <r>
      <t xml:space="preserve">1. Appropriate management is conducted to address cases where there are changes in the constituents of chemical substances due to factors such as oxidation and chemical reactions in the company's manufacturing processes, or concentration of prohibited substances changes due to factors such as evaporation during manufacturing of recyclable materials (including management of coating liquid and management of solder used in soldering pots). 
</t>
    </r>
    <r>
      <rPr>
        <sz val="9"/>
        <rFont val="Arial"/>
        <family val="2"/>
      </rPr>
      <t>(Example)
1) With regard to lead-containing solder (also in the case of coating liquid) for solder dip pots, management methods that take into account the changes in concentration are clarified in operation standard documents and are being conducted accordingly. (Periodic ingredient analysis) 
2) Processes in which constituent changes occur in which trivalent chrome changes to hexavalent chromium due to oxidation and chemical reaction are understood and addressed appropriately.</t>
    </r>
  </si>
  <si>
    <r>
      <t xml:space="preserve">1. In cases where parts and materials that are subject to management of containing chemical substances and those that are not under management are mixed in manufacturing processes, separation is responsibly conducted and measures are taken to prevent incorrect use and admixture. 
</t>
    </r>
    <r>
      <rPr>
        <sz val="9"/>
        <rFont val="Arial"/>
        <family val="2"/>
      </rPr>
      <t>(Example)
1) Processes have been laid out to ensure mixing does not occur during manufacturing.
2) Processes are separately managed to prevent admixture.</t>
    </r>
  </si>
  <si>
    <r>
      <t xml:space="preserve">1. With regard to manufacturing sub-contractors, process management equivalent to that of the company is requested, and guidance and audits are implemented as necessary.  
</t>
    </r>
    <r>
      <rPr>
        <sz val="9"/>
        <rFont val="Arial"/>
        <family val="2"/>
      </rPr>
      <t xml:space="preserve">(Example)
1) In-house management method is adopted for sub-contractors and is managed as a part of the company. 
2)Requests are directed to sub-contractors and management status is verified periodically and guidance is provided as necessary.  </t>
    </r>
  </si>
  <si>
    <t>2. List of registered facilities and equipment is in place and records of maintenance are responsibly stored.</t>
  </si>
  <si>
    <t>1. Implementation method of daily inspections (start-up inspection, conditional management) is clear and implemented.</t>
  </si>
  <si>
    <t xml:space="preserve">1. Traceability to national standards can be achieved and records that are periodically corrected are being stored.  </t>
  </si>
  <si>
    <t xml:space="preserve">2. With regard to changes in processes such as manufacturing location and changes in manufacturing facilities that may have an impact on chemical substances in products, USHIO INC. will be notified and changes will be made upon obtaining approval. 
</t>
  </si>
  <si>
    <t>1. Non-conformities (abnormalities) for hazardous chemical substances in products are clearly defined.</t>
  </si>
  <si>
    <r>
      <t xml:space="preserve">1. Rules (standards and flow charts, etc.) that stipulate the operational procedures of management of non-conformity products are established and the following points are clarified. </t>
    </r>
    <r>
      <rPr>
        <sz val="10"/>
        <rFont val="ＭＳ Ｐゴシック"/>
        <family val="3"/>
      </rPr>
      <t xml:space="preserve">　　　　　　　　　　　　　　　　　　　　　　　　
</t>
    </r>
    <r>
      <rPr>
        <sz val="10"/>
        <rFont val="Arial"/>
        <family val="2"/>
      </rPr>
      <t xml:space="preserve">1) Definition of non-conformity products and identification and measures of the affected lot </t>
    </r>
    <r>
      <rPr>
        <sz val="10"/>
        <rFont val="ＭＳ Ｐゴシック"/>
        <family val="3"/>
      </rPr>
      <t xml:space="preserve">　　　　　　　　　　　　　　　　　　　　　　　　　　　　　　　　　　　　　　　　　　　　　　　　　　　　　　　　　　　　　　　　　　
</t>
    </r>
    <r>
      <rPr>
        <sz val="10"/>
        <rFont val="Arial"/>
        <family val="2"/>
      </rPr>
      <t>2) Contact route (Internal, customers, etc.)</t>
    </r>
    <r>
      <rPr>
        <sz val="10"/>
        <rFont val="ＭＳ Ｐゴシック"/>
        <family val="3"/>
      </rPr>
      <t xml:space="preserve">　　　　　　　　　　　　　　　　　　　　　　　　　　　　　　　　　　　　　　　　　　　　　　　　　　　　　　　　　　　　　　　　　　　
</t>
    </r>
    <r>
      <rPr>
        <sz val="10"/>
        <rFont val="Arial"/>
        <family val="2"/>
      </rPr>
      <t>3) Investigation of cause of non-conformity and countermeasures
4) Clarification of the records that should be managed</t>
    </r>
    <r>
      <rPr>
        <sz val="10"/>
        <rFont val="ＭＳ Ｐゴシック"/>
        <family val="3"/>
      </rPr>
      <t>　　　　　　　　　　　　　　　　　　　　　　　　　　　　　　　　　　　　　　　　　　　　　　　　　　　　　　　　　　　　　　　　　　　　　　　　　　　</t>
    </r>
  </si>
  <si>
    <t xml:space="preserve">1. Non-conformities are reported to persons responsible for promoting the management of contained substances (persons responsible for managing chemical substances) or managers. When cases will have an external impact, such instances are reported to customers and suppliers and other relevant parties.   </t>
  </si>
  <si>
    <t>1. In dealing with a non-conformity, the cause is investigated and corrective and preventative measures are taken. At the same time, horizontal deployment is carried out for all processes deemed to be necessary, including parts and materials.</t>
  </si>
  <si>
    <t xml:space="preserve">2. Component/material lot of raw materials, acceptance inspection, introduction of manufacturing processes, shipping inspections, shipping desitination, etc., are managed to enable traceability. This information can be verified through records.     </t>
  </si>
  <si>
    <t>All items have achieved an acceptable score. However, "X" refers to items that are not being addressed.</t>
  </si>
  <si>
    <t>X</t>
  </si>
  <si>
    <t>O</t>
  </si>
  <si>
    <t>O =</t>
  </si>
  <si>
    <t>△ =</t>
  </si>
  <si>
    <t>X =</t>
  </si>
  <si>
    <t>－ =</t>
  </si>
  <si>
    <t>Evaluated items =</t>
  </si>
  <si>
    <r>
      <t>ISO14001 acquired</t>
    </r>
    <r>
      <rPr>
        <sz val="9"/>
        <rFont val="ＭＳ Ｐゴシック"/>
        <family val="3"/>
      </rPr>
      <t>　　</t>
    </r>
  </si>
  <si>
    <t>4.  Rules are established to respond to non-conformity of design and operations are responsibly being carried out.</t>
  </si>
  <si>
    <r>
      <t>(1) When quality problems occur, a notification of abnormalities</t>
    </r>
    <r>
      <rPr>
        <sz val="10"/>
        <rFont val="Arial"/>
        <family val="2"/>
      </rPr>
      <t xml:space="preserve"> shall be issued, a request shall be made to implement measures to prevent reccurrence and verification of implementation shall be conducted.    </t>
    </r>
  </si>
  <si>
    <t>3-3.
Quality Improvement of Suppliers</t>
  </si>
  <si>
    <t>(3) The management status of suppliers shall be verified and improvements shall be encouraged if there are non-conformities.</t>
  </si>
  <si>
    <t>3-1.
Environmental Survey 
(Survey of Chemical Substances Contained in Products)</t>
  </si>
  <si>
    <t xml:space="preserve">(1) In cases where there are parts and materials that are subject to management of containing chemical substances and those that are not under management in manufacturing processes, separation shall be responsibly conducted and measures shall be taken to prevent incorrect use and admixture. </t>
  </si>
  <si>
    <t>(2) At production facilities, actions shall be responsibly carried out to prevent contamination of parts and materials that are subject to management of containing chemical substances and those that are not under management. 
(Facilities and tools that have risks of contamination, including molding machines, grinding machines, kneading machines, solder dip pots, soldering irons)</t>
  </si>
  <si>
    <t xml:space="preserve">(3) The status of changes shall be managed in cases where there are changes in chemical substances contained in parts and materials or concentration of chemical substances in parts and materials due to chemical reactions or other factors in manufacturing processes. </t>
  </si>
  <si>
    <t>(4) Management shall also be conducted for chemical substances in subsidiary materials.
(Grease, markers, adhesive agents, ink, solder, flux, labels, etc.)</t>
  </si>
  <si>
    <t>5-2.
Management of Documentation and Records</t>
  </si>
  <si>
    <t>(2) Only the latest versions of storage blueprints shall be stored.</t>
  </si>
  <si>
    <t>(3) Procedures shall be established for the management of processing blueprints (except for storage blueprints) and carried out accordingly.</t>
  </si>
  <si>
    <t xml:space="preserve">(4) Manufacturing procedures, standard documents and check sheets, which are necessary for product manufacturing, shall be distributed to and maintained by relevant departments. </t>
  </si>
  <si>
    <t>6. Management of Facilities and Measuring Equipment</t>
  </si>
  <si>
    <t>6-3.
Management of Measuring Equipment</t>
  </si>
  <si>
    <t xml:space="preserve">(1) Traceability of measuring equipment shall be clarified and corrective measures and records shall be taken. </t>
  </si>
  <si>
    <t>(3) Packaging and packaging-related parts and materials shall also be subject to management. (When specified by USHIO)</t>
  </si>
  <si>
    <r>
      <t xml:space="preserve">*1. Substance (single chemical substance)
A chemical element or compound that either exists in nature or is obtained via a manufacturing process. A substance includes impurities introduced in manufacturing processes, and additives required for maintenance of stability. However, solvents that can be separated without affecting the stability of the single chemical substance or without changing its composition are excluded from this definition.
</t>
    </r>
    <r>
      <rPr>
        <sz val="11"/>
        <rFont val="ＭＳ Ｐゴシック"/>
        <family val="3"/>
      </rPr>
      <t>　　　　</t>
    </r>
    <r>
      <rPr>
        <sz val="11"/>
        <rFont val="Arial"/>
        <family val="2"/>
      </rPr>
      <t xml:space="preserve">Reference: JIS Z 7250
</t>
    </r>
    <r>
      <rPr>
        <sz val="11"/>
        <rFont val="ＭＳ Ｐゴシック"/>
        <family val="3"/>
      </rPr>
      <t>　　　　</t>
    </r>
    <r>
      <rPr>
        <sz val="11"/>
        <rFont val="Arial"/>
        <family val="2"/>
      </rPr>
      <t>Example: Lead oxide, nickel chloride, benzene, etc.</t>
    </r>
  </si>
  <si>
    <r>
      <t xml:space="preserve">*2. Preparation (mixture)
A mixture comprising two or more individual chemical substances (including solvent)
</t>
    </r>
    <r>
      <rPr>
        <sz val="11"/>
        <rFont val="ＭＳ Ｐゴシック"/>
        <family val="3"/>
      </rPr>
      <t>　　　　</t>
    </r>
    <r>
      <rPr>
        <sz val="11"/>
        <rFont val="Arial"/>
        <family val="2"/>
      </rPr>
      <t xml:space="preserve">Reference: JIS Z 7250
</t>
    </r>
    <r>
      <rPr>
        <sz val="11"/>
        <rFont val="ＭＳ Ｐゴシック"/>
        <family val="3"/>
      </rPr>
      <t>　　　　</t>
    </r>
    <r>
      <rPr>
        <sz val="11"/>
        <rFont val="Arial"/>
        <family val="2"/>
      </rPr>
      <t xml:space="preserve">Example: Coating material, ink, unused solder, adhesive agent, metal alloy, etc.  
</t>
    </r>
    <r>
      <rPr>
        <sz val="11"/>
        <rFont val="ＭＳ Ｐゴシック"/>
        <family val="3"/>
      </rPr>
      <t>　　　　</t>
    </r>
    <r>
      <rPr>
        <sz val="11"/>
        <rFont val="Arial"/>
        <family val="2"/>
      </rPr>
      <t>* However, a preparation becomes an article at the state when a reaction occurs such as hardening.</t>
    </r>
  </si>
  <si>
    <t>*3. Article (product formed into a shape)</t>
  </si>
  <si>
    <t xml:space="preserve">1. Specified requirements are clarified in writing.
</t>
  </si>
  <si>
    <t xml:space="preserve">1. Acceptance inspection records are organized and stored.
</t>
  </si>
  <si>
    <t xml:space="preserve">1. A method of reviewing product quality of long-term inventories is documented. The method is implemented accordingly and used after checking product quality. Records of reviews are stored. </t>
  </si>
  <si>
    <t>1. Management is responsibily conducted according to set procedures.</t>
  </si>
  <si>
    <t xml:space="preserve">1. The latest versions of original documents are stored and document recipients are managed in the ledger, and distributed to relevant departments.  
</t>
  </si>
  <si>
    <t>1. Implementation method of daily inspections (start-up inspection, conditional management) is clear and implemented.</t>
  </si>
  <si>
    <t>1. Rules regarding procedural operations regarding change control have been established, in which procedures are clarified that include transmitting information to relevant personnel inside the company for such cases where changes occurred regarding the management of chemical substances contained in products.
(Example)
1) Specific details of change control are operational within quality system and the items subject to change control related to chemical substances in products are defined under this system.</t>
  </si>
  <si>
    <t>1. Methods of transmitting information outside the company (customers, suppliers) are clarified.
(Example)
1) Decisions as to whether or not reporting to customers is necessary (including timing of reporting) are made by persons responsible for quality control. 
2) In cases where information needs to be transmitted to suppliers, the purchasing department will transmit the information.</t>
  </si>
  <si>
    <t xml:space="preserve">1. In dealing with a non-conformity, the cause is investigated and corrective and preventative measures are taken. At the same time, horizontal deployment is carried out for all processes deemed to be necessary, including parts and materials. </t>
  </si>
  <si>
    <t>1. Inspection specifications are prepared and inspection items and criteria are clarified.</t>
  </si>
  <si>
    <t>1. Various aspects including items to be verified in the shipping stage and criteria for determining acceptability are defined. Additionally, chemical substances in products that are subject to management are controlled and assured (within threshold value) in shipping inspection records.   
(Example)
1) It is verified that there are no discrepancies of information from parts and materials and manufacturing processes. When there are discrepancies, appropriate measures are taken in a responsible manner and it is confirmed that there are no problems.  
2) Chemical substances in products are measured during shipping inspections and it is confirmed that the substances under management are within the threshold value.</t>
  </si>
  <si>
    <t>1. Packaging boxes and packaging-related parts and materials are also managed in the same way as manufacturing of chemical substances in products. (Packaging boxes, pallets, PP bands, wrapping films, etc.)</t>
  </si>
  <si>
    <t xml:space="preserve">1. Criteria for the traceability of lots is also established for raw materials, parts and materials and products in daily production. </t>
  </si>
  <si>
    <t>2. Lots and inspectors are clearly recorded in the shipping inspection records.</t>
  </si>
  <si>
    <t xml:space="preserve">2. USHIO's shipping requirements are stipulated, including preparation of shipping inspection results and labeling as being RoHS compliant on packaging.
</t>
  </si>
  <si>
    <t>2. To prepare for instances where non-conformity products are found, all products subject to conformity (parts and materials, semi-finished products, finished products) are clarified. Additionally, a system is in place and responsibly operated to separate and isolate these products to prevent admixture.</t>
  </si>
  <si>
    <t xml:space="preserve">2. In cases where changes occurred, various aspects including the treatment of inventory parts and materials and implementation period of changes are clarified, and verification of control of changes is responsibly carried out in all processes. </t>
  </si>
  <si>
    <t>2. Corrective measures are undertaken in accordance with stipulated items and the records are stored and indicated with expiring dates.</t>
  </si>
  <si>
    <t>2. List of registered facilities and equipment is in place and records of maintenance are responsibly stored.</t>
  </si>
  <si>
    <t xml:space="preserve">2. With regard to non-conforming items found during sub-contractor audits and verifications, requests for improvement are made and results of improvements are verified to confirm that there are no problems. </t>
  </si>
  <si>
    <t xml:space="preserve">2. A system is established that enables measurement and verification to be conducted, including external measurement institutions, as necessary (when questions are raised, etc.). </t>
  </si>
  <si>
    <t>2. Standards for supplier education and guidance are established and implemented as necessary.</t>
  </si>
  <si>
    <t>3. The requirements stated above are responsibly being implemented even in cases where the design has been changed.</t>
  </si>
  <si>
    <t>2. The state of progress of objectives and plans is clarified, and objectives and plans are modified depending on amendments to legislation and changes in customer requirements.</t>
  </si>
  <si>
    <t>2. Improvement measures are requested regarding the results and issues raised in the internal audits, and improvement results are verified.</t>
  </si>
  <si>
    <t xml:space="preserve">1. Norms such as rules, standards and criteria as well as procedure documentation are prepared and the most recent version is available for viewing as necessary. Records (including survey data and inspection data) are managed and maintained appropriately. </t>
  </si>
  <si>
    <t xml:space="preserve">1. Requirements (including management system, handling of prohibited substances and provision of data) regarding chemical substances in products are established, and these are conveyed and instruction is given to suppliers.
</t>
  </si>
  <si>
    <t xml:space="preserve">1. Supplier (vendor) evaluation standards are established, in which requirements (including management system, handling of prohibited substances and provision of data) are stipulated regarding chemical substances in products. These are conveyed and instruction is given to suppliers, and evaluation and selection of suppliers are conducted according to these evaluation standards.  </t>
  </si>
  <si>
    <t xml:space="preserve">(1) Information on chemical substances in product's raw materials and parts, which comprise company products, shall be obtained. </t>
  </si>
  <si>
    <t>6-1.
Management of Facilities and Equipment</t>
  </si>
  <si>
    <t>(1) Facilities and equipment shall be registered and managed, and inspections and maintenance shall be responsibly conducted.</t>
  </si>
  <si>
    <t>6-2.
Management of Metal Molds and Tools</t>
  </si>
  <si>
    <t>(1) Metal molds and tools shall be registered and managed, and inspections and maintenance shall be responsibly conducted.</t>
  </si>
  <si>
    <t>7-1.
Change Control</t>
  </si>
  <si>
    <t xml:space="preserve">(1) Rules for control of changes in management of chemical substances in products shall be established and company internal procedures shall be determined. </t>
  </si>
  <si>
    <t>(2) Methods of transmitting information outside the company shall be determined.</t>
  </si>
  <si>
    <t>8-1.
Non-conformity Response and Corrective Measures</t>
  </si>
  <si>
    <t>(2) Treatment rules shall be established in the event of the occurrence of non-conformities.</t>
  </si>
  <si>
    <t xml:space="preserve">(3) In the event of the occurrence of a non-conformity, the cause shall be responsibly investigated, and corrective and preventative measures shall be taken and horizontal deployment conducted. </t>
  </si>
  <si>
    <t>(4) Notification to related parties shall be swiftly carried out when a non-conformity occurs.</t>
  </si>
  <si>
    <t xml:space="preserve">(5) In the event of the occurrence of a non-conformitity, the cause shall be responsibly investigated, and corrective and preventative measures shall be taken and horizontal deployment conducted.  </t>
  </si>
  <si>
    <t>9-2.
Lot traceability</t>
  </si>
  <si>
    <t xml:space="preserve">(1) A system shall be established to ensure traceability of lots in processes from the acceptance of raw materials, parts and materials and products to shipping. </t>
  </si>
  <si>
    <t>USHIO INC.</t>
  </si>
  <si>
    <t>Non-evaluated items</t>
  </si>
  <si>
    <t>○</t>
  </si>
  <si>
    <t>Basically satisfies all requirements and has no problems</t>
  </si>
  <si>
    <t>－</t>
  </si>
  <si>
    <t>Although all requirements are basically satisfied, small errors were verified. Nonetheless, these have no impact on the whole.</t>
  </si>
  <si>
    <t>△</t>
  </si>
  <si>
    <t>A system is in place, but problems exist in certain areas.</t>
  </si>
  <si>
    <t>Operation is carried out, but the system is unclear.</t>
  </si>
  <si>
    <t>×</t>
  </si>
  <si>
    <t xml:space="preserve">Problem </t>
  </si>
  <si>
    <t>Actions for requested items are not being implemented.</t>
  </si>
  <si>
    <t>－</t>
  </si>
  <si>
    <r>
      <t xml:space="preserve">Unaddressed </t>
    </r>
    <r>
      <rPr>
        <sz val="11"/>
        <rFont val="Arial"/>
        <family val="2"/>
      </rPr>
      <t>items</t>
    </r>
  </si>
  <si>
    <t>Description of Terms</t>
  </si>
  <si>
    <r>
      <t>【</t>
    </r>
    <r>
      <rPr>
        <b/>
        <sz val="20"/>
        <rFont val="Arial"/>
        <family val="2"/>
      </rPr>
      <t>Audit Results</t>
    </r>
    <r>
      <rPr>
        <b/>
        <sz val="20"/>
        <rFont val="ＭＳ Ｐゴシック"/>
        <family val="3"/>
      </rPr>
      <t>】</t>
    </r>
  </si>
  <si>
    <r>
      <t>Ａ</t>
    </r>
    <r>
      <rPr>
        <sz val="10"/>
        <rFont val="Arial"/>
        <family val="2"/>
      </rPr>
      <t>:  Acceptable level</t>
    </r>
  </si>
  <si>
    <r>
      <t>Ｂ</t>
    </r>
    <r>
      <rPr>
        <sz val="10"/>
        <rFont val="Arial"/>
        <family val="2"/>
      </rPr>
      <t>: Follow-up and guidance 1</t>
    </r>
  </si>
  <si>
    <r>
      <t>Ｃ</t>
    </r>
    <r>
      <rPr>
        <sz val="10"/>
        <rFont val="Arial"/>
        <family val="2"/>
      </rPr>
      <t>: Follow-up and guidance 2</t>
    </r>
  </si>
  <si>
    <r>
      <t>Ｄ</t>
    </r>
    <r>
      <rPr>
        <sz val="10"/>
        <rFont val="Arial"/>
        <family val="2"/>
      </rPr>
      <t>: Unacceptable</t>
    </r>
  </si>
  <si>
    <t>Evaluated
Items</t>
  </si>
  <si>
    <r>
      <t>Do not change. (Used for calculation)</t>
    </r>
  </si>
  <si>
    <t>Audit Items</t>
  </si>
  <si>
    <t>3. Supplier Management</t>
  </si>
  <si>
    <t>5. Process Management</t>
  </si>
  <si>
    <t>7. Change Control</t>
  </si>
  <si>
    <t>Evaluation Standards</t>
  </si>
  <si>
    <t>System for Controlling Chemical Substances Contained in Products: Action Item List &amp; Check Sheet</t>
  </si>
  <si>
    <r>
      <t>1. Policies approved by managers*</t>
    </r>
    <r>
      <rPr>
        <vertAlign val="superscript"/>
        <sz val="10"/>
        <rFont val="Arial"/>
        <family val="2"/>
      </rPr>
      <t>1</t>
    </r>
    <r>
      <rPr>
        <sz val="10"/>
        <rFont val="Arial"/>
        <family val="2"/>
      </rPr>
      <t>, which incorporate measures*</t>
    </r>
    <r>
      <rPr>
        <vertAlign val="superscript"/>
        <sz val="10"/>
        <rFont val="Arial"/>
        <family val="2"/>
      </rPr>
      <t>2</t>
    </r>
    <r>
      <rPr>
        <sz val="10"/>
        <rFont val="Arial"/>
        <family val="2"/>
      </rPr>
      <t xml:space="preserve"> regarding chemical substances in products are developed and well-known by related personnel.
Notes:
(1): </t>
    </r>
    <r>
      <rPr>
        <sz val="9"/>
        <rFont val="Arial"/>
        <family val="2"/>
      </rPr>
      <t>1) Persons responsible for business; 2) Business site managers; 3) Factory managers
(2): 1) Comprehensive response for environmental regulations
      2) Compliance with legislation and customer requests
      3) Development of a system for managing chemical substances</t>
    </r>
  </si>
  <si>
    <t>Verified Results (Facts, Documents, etc.)</t>
  </si>
  <si>
    <t>Verified Results (Facts, Documents, etc.)</t>
  </si>
  <si>
    <t>2. Policies are periodically reviewed and maintained.</t>
  </si>
  <si>
    <t xml:space="preserve">1. Legislation, customer requirements and other relevant matters to be followed related to management of chemical substances in products are clarified, and the latest materials related to these matters are managed and maintained. 
</t>
  </si>
  <si>
    <t xml:space="preserve">2. Information related to the management of chemical substances in products is constantly available for viewing and transmitted to necessary corporate units in an appropriate manner. 
</t>
  </si>
  <si>
    <t>1. Methods such as rules for chemical substances in products and organization charts are prepared to clarify responsibilities and roles.</t>
  </si>
  <si>
    <t>1. Training required for respective operations related to the management of chemical substances in products is identified and implemented, and a record of implementation is maintained.</t>
  </si>
  <si>
    <t xml:space="preserve">1. Training is conducted for environmental (management of chemical substances in products) auditors (internal and suppliers), and inspectors and persons in charge of measuring chemical substances contained in products, and qualified persons are carrying out relevant operations.  </t>
  </si>
  <si>
    <t>1. Results of internal audits and improvements are reported to managers.</t>
  </si>
  <si>
    <t>1. When managers determine that there are problems from the results of an internal audit, external investigation, etc., as well as that there are circumstances of non-conformance, improvements shall be implemented and reflected in the next objective.</t>
  </si>
  <si>
    <t>1. Objectives and plans for realizing the management of chemical substances in products are prepared.</t>
  </si>
  <si>
    <t xml:space="preserve">1. Rules of response to external inquiries regarding the management of chemical substances in products and rules for disseminating information are clarified, thereby enabling response to inquiries in an appropriate manner. (A system is in place to appropriately provide information externally.) 
</t>
  </si>
  <si>
    <t>1. Products, processes and substances that should be managed are clarified.</t>
  </si>
  <si>
    <t xml:space="preserve">1. Acquired information is checked to see that it is properly written with the required content and inquiries are made to suppliers regarding unclear points. (Checks are conducted to verify that required information, including whether or not chemical substances are contained, is properly written.) </t>
  </si>
  <si>
    <t>USHIO INC.</t>
  </si>
  <si>
    <t>2. Design and Development</t>
  </si>
  <si>
    <t>1. Environment and Management</t>
  </si>
  <si>
    <t>Evaluation Details/Required Level</t>
  </si>
  <si>
    <t>Requested Items for Improvement</t>
  </si>
  <si>
    <t>1-2.
Definition of Legal, Customer and Other Requirements and Provision of Information</t>
  </si>
  <si>
    <t>(1) Legislation, customer requirements and other relevant matters related to chemical substances in products shall be clarified and conveyed to related corporate units.</t>
  </si>
  <si>
    <t>(2) A system shall be in place to appropriately transmit the company's information related to the management of chemical substances in products outside the company and which can quickly respond to inquiries from outside.</t>
  </si>
  <si>
    <t>1-3.
Definition of Scope of Management</t>
  </si>
  <si>
    <t>1-4.
Establishment of Objectives &amp; Planning for Implemented Processes</t>
  </si>
  <si>
    <t xml:space="preserve">(1) Objectives (activity goals) and plans for realizing the management of chemical substances in products shall be established and maintained. </t>
  </si>
  <si>
    <t>1-5.
Definition of Organizational System, Roles and Responsibility</t>
  </si>
  <si>
    <t xml:space="preserve">(1) A system (persons in charge, organization and roles) for promoting management of chemical substances in products shall be clarified. </t>
  </si>
  <si>
    <t>1-6. 
Management of Human Resources
(Training)</t>
  </si>
  <si>
    <t xml:space="preserve">(1) Training required for the management of chemical substances in products shall be identified and training for employees involved with management shall be implemented. </t>
  </si>
  <si>
    <t>(2) Auditors, inspectors and other members related to the management of chemical substances in products shall receive necessary training and qualified persons shall carrying out relevant operations.</t>
  </si>
  <si>
    <t>1-7.
Management of Documentation and Records</t>
  </si>
  <si>
    <t>(1) Rules and regulations related to the management of chemical substances in products shall be documented, maintained and managed. Records shall be prepared and stored appropriately.</t>
  </si>
  <si>
    <t>(2) The company shall prepare, maintain and manage documents indicated by the company's system of managing chemical substances in products.</t>
  </si>
  <si>
    <t>1-8.
Audit of Environmental System 
(Internal Audit)</t>
  </si>
  <si>
    <t xml:space="preserve">(1) A system shall be in place to check management of chemical substances in products, including internal audits and operational status, and shall be verified and improvements made within this scheme.   </t>
  </si>
  <si>
    <t>(2)Results that have been confirmed are reported to managers, etc.</t>
  </si>
  <si>
    <t>1-9.
Management Review 
(Correction by Management)</t>
  </si>
  <si>
    <t xml:space="preserve">(1) Implementation status related to the management of chemical substances in products shall be verified internally. It is necessary to carry out improvements according to the verified results. </t>
  </si>
  <si>
    <t>USHIO INC.</t>
  </si>
  <si>
    <t>Non-evaluated items</t>
  </si>
  <si>
    <t xml:space="preserve">(1) "Products," "processes" and "substances" shall be clarified as the management criteria for chemical substances in products.  </t>
  </si>
  <si>
    <t>2-1.
Design and Development</t>
  </si>
  <si>
    <t xml:space="preserve">(1) Measures that should be undertaken in product design and development processes (design and validation) shall be clarified and implemented to meet company criteria. </t>
  </si>
  <si>
    <t>(2) Checks to verify that the obtained information on chemical substances in products is properly written shall be conducted.</t>
  </si>
  <si>
    <t>(3) Information on chemical substances in products and conformity with company criteria shall be verified.</t>
  </si>
  <si>
    <t>3-2.
Supplier Management
(Supplier Evaluation and Audit)</t>
  </si>
  <si>
    <t xml:space="preserve">(1) Suppliers (vendors) shall be evaluated and selected upon ensuring that they are able to supply products that meet company criteria. </t>
  </si>
  <si>
    <t xml:space="preserve">(2) Suppliers of raw materials and parts, which comprise company products, shall be requested to properly manage chemical substances in products.  </t>
  </si>
  <si>
    <t>(4) Purchasing procedures for purchased items shall be in place.</t>
  </si>
  <si>
    <t>(1) A system shall be in place to inspect contained chemical substances during acceptance inspection of parts and materials.</t>
  </si>
  <si>
    <t>(2) A system shall be in place to organize and store acceptance inspection records.</t>
  </si>
  <si>
    <t>4-2.
Storage Management of Parts and Materials</t>
  </si>
  <si>
    <t>(1) With regard to storage of parts and materials, clear identification measures shall be taken to prevent mixing parts and materials that are subject to management of contained chemical substances and those that are not under management.</t>
  </si>
  <si>
    <t xml:space="preserve">(2) Standards for reviewing quality shall be clear in the event of long-term inventory. </t>
  </si>
  <si>
    <t xml:space="preserve">(3) First-in, first-out procedures shall be utilized to ensure traceability. </t>
  </si>
  <si>
    <t>5-1.
Management of Manufacturing Process</t>
  </si>
  <si>
    <t>(1) Standards distributed by USHIO shall be managed under proper circumstances.</t>
  </si>
  <si>
    <t>5-3.
Management of Processing Sub-contractors</t>
  </si>
  <si>
    <t xml:space="preserve">(1) Required process management and separation shall be requested to manufacturing sub-contractors. The management status of sub-contractors shall be periodically verified. </t>
  </si>
  <si>
    <t>4. Acceptance Inspection</t>
  </si>
  <si>
    <t>Requested Items</t>
  </si>
  <si>
    <t>1-1. 
Policy, Organization and System</t>
  </si>
  <si>
    <t>Environmental Management and Control</t>
  </si>
  <si>
    <t>Development and Design Processes</t>
  </si>
  <si>
    <t>Supplier Management</t>
  </si>
  <si>
    <t>Acceptance Inspection</t>
  </si>
  <si>
    <t>Manufacturing Process Management</t>
  </si>
  <si>
    <t>Environmental Management and Control System</t>
  </si>
  <si>
    <t>Facility Management</t>
  </si>
  <si>
    <t>Total Score Out of 100 Points</t>
  </si>
  <si>
    <t>Evaluated Items</t>
  </si>
  <si>
    <t>Evaluated Score</t>
  </si>
  <si>
    <t>A total score of 50 points or lower</t>
  </si>
  <si>
    <t>Tabulation</t>
  </si>
  <si>
    <t>Remaining</t>
  </si>
  <si>
    <t xml:space="preserve">Total </t>
  </si>
  <si>
    <t>Total Score</t>
  </si>
  <si>
    <t>Full Score</t>
  </si>
  <si>
    <t>Appendix 1</t>
  </si>
  <si>
    <t>Department:</t>
  </si>
  <si>
    <t>Name:</t>
  </si>
  <si>
    <t>Contained in Products (Form) &amp; Audit Report</t>
  </si>
  <si>
    <t>8. Non-conformity Response and Corrective Measures</t>
  </si>
  <si>
    <t>Evaluation</t>
  </si>
  <si>
    <t>9. Shipping Inspection &amp; Traceability</t>
  </si>
  <si>
    <t>9-1.
Shipping Inspection/Packaging</t>
  </si>
  <si>
    <t>4-1.
Acceptance Verification
(Acceptance Inspection and Measurement)</t>
  </si>
  <si>
    <t>Change Control</t>
  </si>
  <si>
    <t>A total score of 50 points or more. Certain items have not achieved an acceptable score. 
However, there are no unaddressed items.</t>
  </si>
  <si>
    <t>A total score of 50 points or more. Certain items have not achieved an acceptable score. 
There are unaddressed items.</t>
  </si>
  <si>
    <t>(1) Non-conformity criteria shall be defined.</t>
  </si>
  <si>
    <t xml:space="preserve">(1) Shipping inspections shall be conducted by a certified inspector based on shipping inspection specifications and records shall be stored. </t>
  </si>
  <si>
    <t>Non-conformity Management</t>
  </si>
  <si>
    <t>Shipping Inspection and Traceability</t>
  </si>
  <si>
    <t>Shipping and Traceability</t>
  </si>
  <si>
    <t>Acceptable Points</t>
  </si>
  <si>
    <t>(1) Policies incorporating measures dealing with the management of chemical substances in products shall be established and maintained.</t>
  </si>
  <si>
    <r>
      <t>3-1</t>
    </r>
    <r>
      <rPr>
        <sz val="11"/>
        <rFont val="ＭＳ Ｐゴシック"/>
        <family val="3"/>
      </rPr>
      <t>．</t>
    </r>
    <r>
      <rPr>
        <sz val="11"/>
        <rFont val="Arial"/>
        <family val="2"/>
      </rPr>
      <t xml:space="preserve">Definition by TSCA
The United States Toxic Substances Control Act (TSCA) refers to an article as a "product" or "goods" and is defined as follows:
  1) Is formed into a specific shape or design during manufacturing;
  2) Has end use functions dependent in whole or in part upon its shape or design during end use;  
  3) Has either no change of chemical composition during its end use, or only those changes of composition which have no commercial purpose separate from that of the article, with the added provision in the United States Occupational Safety and Health Agency Hazard Communication Standard (OSHA HCS) and Toxic Chemical Release Reporting (40 CFR Part 372) that the item "does not expose or release a toxic and hazardous chemical under normal conditions of processing or use"; and whereby
  4) Fluids or particles are not considered articles regardless of their shape or design.
</t>
    </r>
    <r>
      <rPr>
        <sz val="11"/>
        <rFont val="Arial"/>
        <family val="2"/>
      </rPr>
      <t>Examples: Molded objects such as PC keyboards and PC main units. The application of the terminology is broader than that of original parts.</t>
    </r>
  </si>
  <si>
    <t xml:space="preserve">Self-Evaluation System for Controlling Chemical Substances </t>
  </si>
  <si>
    <t>Initial audit</t>
  </si>
  <si>
    <t>Details of certification:</t>
  </si>
  <si>
    <t>Overview of Audit Results</t>
  </si>
  <si>
    <t>Score</t>
  </si>
  <si>
    <t>Person in charge</t>
  </si>
  <si>
    <t>*1: Audit to confirm implementation status following non-conformity improvements</t>
  </si>
  <si>
    <t>Periodic audit</t>
  </si>
  <si>
    <t>[Audit Business Unit]</t>
  </si>
  <si>
    <t>[Supplier Name]</t>
  </si>
  <si>
    <t>[ISO Acquisition Status]</t>
  </si>
  <si>
    <r>
      <t>ISO9000 acquired</t>
    </r>
    <r>
      <rPr>
        <sz val="9"/>
        <rFont val="ＭＳ Ｐゴシック"/>
        <family val="3"/>
      </rPr>
      <t>　　</t>
    </r>
  </si>
  <si>
    <t xml:space="preserve">Not yet acquired/Have no plans to acquire  </t>
  </si>
  <si>
    <r>
      <t>　</t>
    </r>
    <r>
      <rPr>
        <sz val="9"/>
        <rFont val="Arial"/>
        <family val="2"/>
      </rPr>
      <t>Certified company name:</t>
    </r>
  </si>
  <si>
    <t>A: Acceptable level</t>
  </si>
  <si>
    <r>
      <t>Ｂ</t>
    </r>
    <r>
      <rPr>
        <sz val="9"/>
        <rFont val="Arial"/>
        <family val="2"/>
      </rPr>
      <t>: Follow-up and guidance 1 (without unaddressed items)</t>
    </r>
  </si>
  <si>
    <r>
      <t>Ｃ</t>
    </r>
    <r>
      <rPr>
        <sz val="9"/>
        <rFont val="Arial"/>
        <family val="2"/>
      </rPr>
      <t>: Follow-up and guidance 2 (with unaddressed items)</t>
    </r>
  </si>
  <si>
    <r>
      <t>Ｄ</t>
    </r>
    <r>
      <rPr>
        <sz val="9"/>
        <rFont val="Arial"/>
        <family val="2"/>
      </rPr>
      <t>: Unacceptable</t>
    </r>
  </si>
  <si>
    <t>[Acquisition Status of Environmental Certification by Other Companies]</t>
  </si>
  <si>
    <r>
      <t>Environmental Audit Certification of Other Companies (Approved)</t>
    </r>
    <r>
      <rPr>
        <sz val="10"/>
        <rFont val="ＭＳ Ｐゴシック"/>
        <family val="3"/>
      </rPr>
      <t>　</t>
    </r>
  </si>
  <si>
    <r>
      <t>Audit Date</t>
    </r>
    <r>
      <rPr>
        <sz val="10"/>
        <rFont val="Arial"/>
        <family val="2"/>
      </rPr>
      <t xml:space="preserve"> (Y/M/D):</t>
    </r>
  </si>
  <si>
    <r>
      <t>Follow-up audit*</t>
    </r>
    <r>
      <rPr>
        <vertAlign val="superscript"/>
        <sz val="9"/>
        <rFont val="Arial"/>
        <family val="2"/>
      </rPr>
      <t>1</t>
    </r>
  </si>
  <si>
    <t>　</t>
  </si>
  <si>
    <t>Product Quality:</t>
  </si>
  <si>
    <t>Not yet acquired / Have plans to acquire (planned date of application:                                 )</t>
  </si>
  <si>
    <t>Environment:</t>
  </si>
  <si>
    <t>[Name of Personnel Responding to Audits]</t>
  </si>
  <si>
    <r>
      <t xml:space="preserve">[Auditors] </t>
    </r>
    <r>
      <rPr>
        <sz val="10"/>
        <rFont val="Arial"/>
        <family val="2"/>
      </rPr>
      <t>USHIO INC.</t>
    </r>
  </si>
  <si>
    <t>Main auditor:</t>
  </si>
  <si>
    <t>Approved by</t>
  </si>
  <si>
    <t>Examined by</t>
  </si>
  <si>
    <t xml:space="preserve">1. The company is preparing documents, which systematically indicate the system for controlling chemical substances in products and related documents (document structure diagram, etc.). The content is reviewed as required and maintained. </t>
  </si>
  <si>
    <t>1. Implementation procedures of internal audits and other means are in place and are conducted more than once a year. Records are maintained. (Internal verifications including internal audits related to chemical substances in products)</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</si>
</sst>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_ "/>
    <numFmt numFmtId="183" formatCode="0.0_);[Red]\(0.0\)"/>
    <numFmt numFmtId="184" formatCode="0.00_ "/>
    <numFmt numFmtId="185" formatCode="0.00_);[Red]\(0.00\)"/>
    <numFmt numFmtId="186" formatCode="0.000_);[Red]\(0.000\)"/>
    <numFmt numFmtId="187" formatCode="0.00;_谀"/>
    <numFmt numFmtId="188" formatCode="yyyy/mm/dd"/>
    <numFmt numFmtId="189" formatCode="0.000_ "/>
    <numFmt numFmtId="190" formatCode="0.0%"/>
    <numFmt numFmtId="191" formatCode="0;_찀"/>
    <numFmt numFmtId="192" formatCode="0;_ﰀ"/>
    <numFmt numFmtId="193" formatCode="0.0;_ﰀ"/>
    <numFmt numFmtId="194" formatCode="0.00;_ﰀ"/>
    <numFmt numFmtId="195" formatCode="0.0_ "/>
  </numFmts>
  <fonts count="35">
    <font>
      <sz val="11"/>
      <name val="ＭＳ Ｐゴシック"/>
      <family val="3"/>
    </font>
    <font>
      <sz val="6"/>
      <name val="ＭＳ Ｐゴシック"/>
      <family val="3"/>
    </font>
    <font>
      <sz val="10"/>
      <name val="ＭＳ Ｐゴシック"/>
      <family val="3"/>
    </font>
    <font>
      <sz val="9"/>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5.75"/>
      <name val="ＭＳ Ｐゴシック"/>
      <family val="3"/>
    </font>
    <font>
      <b/>
      <sz val="20"/>
      <name val="ＭＳ Ｐゴシック"/>
      <family val="3"/>
    </font>
    <font>
      <sz val="11"/>
      <color indexed="12"/>
      <name val="ＭＳ Ｐゴシック"/>
      <family val="3"/>
    </font>
    <font>
      <b/>
      <sz val="12"/>
      <name val="Arial"/>
      <family val="2"/>
    </font>
    <font>
      <sz val="11"/>
      <name val="Arial"/>
      <family val="2"/>
    </font>
    <font>
      <sz val="9"/>
      <name val="Arial"/>
      <family val="2"/>
    </font>
    <font>
      <b/>
      <sz val="11"/>
      <name val="Arial"/>
      <family val="2"/>
    </font>
    <font>
      <sz val="10"/>
      <color indexed="10"/>
      <name val="Arial"/>
      <family val="2"/>
    </font>
    <font>
      <b/>
      <sz val="9"/>
      <name val="Arial"/>
      <family val="2"/>
    </font>
    <font>
      <sz val="10"/>
      <name val="Arial"/>
      <family val="2"/>
    </font>
    <font>
      <sz val="12"/>
      <name val="Arial"/>
      <family val="2"/>
    </font>
    <font>
      <sz val="11"/>
      <color indexed="10"/>
      <name val="Arial"/>
      <family val="2"/>
    </font>
    <font>
      <sz val="11"/>
      <color indexed="12"/>
      <name val="Arial"/>
      <family val="2"/>
    </font>
    <font>
      <b/>
      <sz val="10"/>
      <name val="Arial"/>
      <family val="2"/>
    </font>
    <font>
      <b/>
      <sz val="16"/>
      <name val="Arial"/>
      <family val="2"/>
    </font>
    <font>
      <b/>
      <sz val="14"/>
      <name val="Arial"/>
      <family val="2"/>
    </font>
    <font>
      <sz val="16"/>
      <name val="Arial"/>
      <family val="2"/>
    </font>
    <font>
      <b/>
      <sz val="20"/>
      <name val="Arial"/>
      <family val="2"/>
    </font>
    <font>
      <sz val="8"/>
      <name val="Arial"/>
      <family val="2"/>
    </font>
    <font>
      <sz val="7"/>
      <name val="Arial"/>
      <family val="2"/>
    </font>
    <font>
      <sz val="8"/>
      <name val="Arial Narrow"/>
      <family val="2"/>
    </font>
    <font>
      <vertAlign val="superscript"/>
      <sz val="10"/>
      <name val="Arial"/>
      <family val="2"/>
    </font>
    <font>
      <b/>
      <sz val="18"/>
      <name val="Arial"/>
      <family val="2"/>
    </font>
    <font>
      <sz val="6"/>
      <name val="Arial"/>
      <family val="2"/>
    </font>
    <font>
      <sz val="22"/>
      <name val="Arial"/>
      <family val="2"/>
    </font>
    <font>
      <vertAlign val="superscript"/>
      <sz val="9"/>
      <name val="Arial"/>
      <family val="2"/>
    </font>
    <font>
      <sz val="9"/>
      <color indexed="8"/>
      <name val="Arial"/>
      <family val="2"/>
    </font>
    <font>
      <sz val="9"/>
      <name val="MS UI Gothic"/>
      <family val="3"/>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2"/>
        <bgColor indexed="64"/>
      </patternFill>
    </fill>
  </fills>
  <borders count="68">
    <border>
      <left/>
      <right/>
      <top/>
      <bottom/>
      <diagonal/>
    </border>
    <border>
      <left style="medium"/>
      <right style="double"/>
      <top>
        <color indexed="63"/>
      </top>
      <bottom>
        <color indexed="63"/>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medium"/>
      <right style="medium"/>
      <top>
        <color indexed="63"/>
      </top>
      <bottom>
        <color indexed="63"/>
      </bottom>
    </border>
    <border>
      <left style="medium"/>
      <right style="double"/>
      <top style="hair"/>
      <bottom style="hair"/>
    </border>
    <border>
      <left>
        <color indexed="63"/>
      </left>
      <right style="thin"/>
      <top style="hair"/>
      <bottom style="hair"/>
    </border>
    <border>
      <left style="thin"/>
      <right style="thin"/>
      <top style="hair"/>
      <bottom style="hair"/>
    </border>
    <border>
      <left style="thin"/>
      <right>
        <color indexed="63"/>
      </right>
      <top style="hair"/>
      <bottom style="hair"/>
    </border>
    <border>
      <left style="medium"/>
      <right style="medium"/>
      <top style="hair"/>
      <bottom style="hair"/>
    </border>
    <border>
      <left style="medium"/>
      <right style="double"/>
      <top style="hair"/>
      <bottom style="thin"/>
    </border>
    <border>
      <left>
        <color indexed="63"/>
      </left>
      <right style="thin"/>
      <top style="hair"/>
      <bottom style="thin"/>
    </border>
    <border>
      <left style="thin"/>
      <right style="thin"/>
      <top style="hair"/>
      <bottom style="thin"/>
    </border>
    <border>
      <left style="thin"/>
      <right>
        <color indexed="63"/>
      </right>
      <top style="hair"/>
      <bottom style="thin"/>
    </border>
    <border>
      <left style="medium"/>
      <right style="medium"/>
      <top style="hair"/>
      <bottom style="thin"/>
    </border>
    <border>
      <left style="medium"/>
      <right style="double"/>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color indexed="63"/>
      </bottom>
    </border>
    <border>
      <left style="thin"/>
      <right style="medium"/>
      <top>
        <color indexed="63"/>
      </top>
      <bottom>
        <color indexed="63"/>
      </bottom>
    </border>
    <border>
      <left style="medium"/>
      <right style="thin"/>
      <top style="double"/>
      <bottom>
        <color indexed="63"/>
      </bottom>
    </border>
    <border>
      <left style="thin"/>
      <right style="thin"/>
      <top style="double"/>
      <bottom>
        <color indexed="63"/>
      </bottom>
    </border>
    <border>
      <left style="thin"/>
      <right style="medium"/>
      <top style="double"/>
      <bottom>
        <color indexed="63"/>
      </bottom>
    </border>
    <border>
      <left style="medium"/>
      <right style="thin"/>
      <top style="hair"/>
      <bottom style="hair"/>
    </border>
    <border>
      <left style="thin"/>
      <right style="medium"/>
      <top style="hair"/>
      <bottom style="hair"/>
    </border>
    <border>
      <left style="medium"/>
      <right style="thin"/>
      <top style="hair"/>
      <bottom style="thin"/>
    </border>
    <border>
      <left style="thin"/>
      <right style="medium"/>
      <top style="hair"/>
      <bottom style="thin"/>
    </border>
    <border>
      <left style="medium"/>
      <right style="thin"/>
      <top style="medium"/>
      <bottom style="medium"/>
    </border>
    <border>
      <left style="thin"/>
      <right style="medium"/>
      <top style="medium"/>
      <bottom style="medium"/>
    </border>
    <border>
      <left>
        <color indexed="63"/>
      </left>
      <right style="thin"/>
      <top style="medium"/>
      <bottom style="double"/>
    </border>
    <border>
      <left style="thin"/>
      <right style="thin"/>
      <top style="medium"/>
      <bottom style="double"/>
    </border>
    <border>
      <left style="medium"/>
      <right style="double"/>
      <top style="medium"/>
      <bottom style="double"/>
    </border>
    <border>
      <left style="thin"/>
      <right>
        <color indexed="63"/>
      </right>
      <top style="medium"/>
      <bottom style="double"/>
    </border>
    <border>
      <left style="medium"/>
      <right style="medium"/>
      <top style="medium"/>
      <bottom style="double"/>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hair"/>
      <right>
        <color indexed="63"/>
      </right>
      <top style="hair"/>
      <bottom>
        <color indexed="63"/>
      </bottom>
    </border>
    <border>
      <left style="dotted"/>
      <right>
        <color indexed="63"/>
      </right>
      <top style="dotted"/>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2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2" fillId="0" borderId="0">
      <alignment/>
      <protection/>
    </xf>
    <xf numFmtId="0" fontId="0" fillId="0" borderId="0">
      <alignment/>
      <protection/>
    </xf>
    <xf numFmtId="0" fontId="6" fillId="0" borderId="0" applyNumberFormat="0" applyFill="0" applyBorder="0" applyAlignment="0" applyProtection="0"/>
  </cellStyleXfs>
  <cellXfs count="291">
    <xf numFmtId="0" fontId="0" fillId="0" borderId="0" xfId="0" applyAlignment="1">
      <alignment vertical="center"/>
    </xf>
    <xf numFmtId="0" fontId="8" fillId="2" borderId="0" xfId="0" applyFont="1" applyFill="1" applyAlignment="1">
      <alignment vertical="center"/>
    </xf>
    <xf numFmtId="0" fontId="0" fillId="2" borderId="1" xfId="0" applyFill="1" applyBorder="1" applyAlignment="1">
      <alignment horizontal="center" vertical="center" wrapText="1"/>
    </xf>
    <xf numFmtId="0" fontId="4" fillId="0" borderId="0" xfId="0" applyFont="1" applyAlignment="1">
      <alignment horizontal="center"/>
    </xf>
    <xf numFmtId="0" fontId="9" fillId="0" borderId="0" xfId="0" applyFont="1" applyFill="1" applyAlignment="1">
      <alignment horizontal="right" vertical="top" wrapText="1"/>
    </xf>
    <xf numFmtId="49" fontId="9" fillId="0" borderId="0" xfId="0" applyNumberFormat="1" applyFont="1" applyFill="1" applyAlignment="1">
      <alignment horizontal="right" vertical="top" wrapText="1"/>
    </xf>
    <xf numFmtId="0" fontId="10" fillId="0" borderId="0" xfId="0" applyFont="1" applyAlignment="1">
      <alignment vertical="center"/>
    </xf>
    <xf numFmtId="0" fontId="11" fillId="0" borderId="0" xfId="0" applyFont="1" applyAlignment="1">
      <alignment vertical="center"/>
    </xf>
    <xf numFmtId="0" fontId="13" fillId="0" borderId="0" xfId="0" applyFont="1" applyAlignment="1">
      <alignment vertical="center"/>
    </xf>
    <xf numFmtId="55" fontId="14" fillId="0" borderId="0" xfId="0" applyNumberFormat="1" applyFont="1" applyAlignment="1">
      <alignment horizontal="left" vertical="center"/>
    </xf>
    <xf numFmtId="0" fontId="12" fillId="0" borderId="0" xfId="0" applyFont="1" applyAlignment="1">
      <alignment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2" xfId="0" applyFont="1" applyBorder="1" applyAlignment="1">
      <alignment horizontal="center" vertical="center" shrinkToFit="1"/>
    </xf>
    <xf numFmtId="0" fontId="17" fillId="0" borderId="2" xfId="0" applyFont="1" applyBorder="1" applyAlignment="1">
      <alignment horizontal="center" vertical="center"/>
    </xf>
    <xf numFmtId="0" fontId="18" fillId="2" borderId="4" xfId="0" applyFont="1" applyFill="1" applyBorder="1" applyAlignment="1">
      <alignment vertical="top" wrapText="1"/>
    </xf>
    <xf numFmtId="0" fontId="11" fillId="0" borderId="2" xfId="0" applyFont="1" applyBorder="1" applyAlignment="1">
      <alignment vertical="center"/>
    </xf>
    <xf numFmtId="0" fontId="15" fillId="0" borderId="5" xfId="0" applyFont="1" applyBorder="1" applyAlignment="1">
      <alignment horizontal="left" vertical="top" wrapText="1"/>
    </xf>
    <xf numFmtId="0" fontId="16" fillId="2" borderId="2" xfId="23" applyFont="1" applyFill="1" applyBorder="1" applyAlignment="1">
      <alignment horizontal="left" vertical="top" wrapText="1"/>
      <protection/>
    </xf>
    <xf numFmtId="0" fontId="15" fillId="0" borderId="2" xfId="0" applyFont="1" applyBorder="1" applyAlignment="1">
      <alignment horizontal="left" vertical="top" wrapText="1"/>
    </xf>
    <xf numFmtId="0" fontId="16" fillId="2" borderId="2" xfId="0" applyFont="1" applyFill="1" applyBorder="1" applyAlignment="1">
      <alignment horizontal="left" vertical="top" wrapText="1"/>
    </xf>
    <xf numFmtId="0" fontId="16" fillId="2" borderId="2" xfId="0" applyFont="1" applyFill="1" applyBorder="1" applyAlignment="1">
      <alignment vertical="top" wrapText="1"/>
    </xf>
    <xf numFmtId="0" fontId="15" fillId="0" borderId="0" xfId="0" applyFont="1" applyBorder="1" applyAlignment="1">
      <alignment vertical="top" wrapText="1"/>
    </xf>
    <xf numFmtId="0" fontId="16" fillId="2" borderId="0" xfId="0" applyFont="1" applyFill="1" applyBorder="1" applyAlignment="1">
      <alignment vertical="top" wrapText="1"/>
    </xf>
    <xf numFmtId="0" fontId="17" fillId="0" borderId="0" xfId="0" applyFont="1" applyBorder="1" applyAlignment="1">
      <alignment horizontal="center" vertical="center"/>
    </xf>
    <xf numFmtId="0" fontId="11" fillId="0" borderId="0" xfId="0" applyFont="1" applyBorder="1" applyAlignment="1">
      <alignment vertical="center"/>
    </xf>
    <xf numFmtId="0" fontId="10" fillId="2" borderId="0" xfId="0" applyFont="1" applyFill="1" applyBorder="1" applyAlignment="1">
      <alignment horizontal="centerContinuous" vertical="top" wrapText="1"/>
    </xf>
    <xf numFmtId="0" fontId="11" fillId="0" borderId="0" xfId="0" applyFont="1" applyAlignment="1">
      <alignment horizontal="centerContinuous" vertical="center"/>
    </xf>
    <xf numFmtId="0" fontId="17" fillId="0" borderId="0" xfId="0" applyFont="1" applyBorder="1" applyAlignment="1">
      <alignment horizontal="centerContinuous" vertical="center"/>
    </xf>
    <xf numFmtId="0" fontId="11" fillId="0" borderId="0" xfId="0" applyFont="1" applyBorder="1" applyAlignment="1">
      <alignment horizontal="centerContinuous" vertical="center"/>
    </xf>
    <xf numFmtId="0" fontId="16" fillId="0" borderId="0" xfId="0" applyFont="1" applyBorder="1" applyAlignment="1">
      <alignment vertical="center" wrapText="1"/>
    </xf>
    <xf numFmtId="0" fontId="18" fillId="2" borderId="0" xfId="0" applyFont="1" applyFill="1" applyAlignment="1">
      <alignment horizontal="right" vertical="top" wrapText="1"/>
    </xf>
    <xf numFmtId="0" fontId="18" fillId="2" borderId="0" xfId="0" applyFont="1" applyFill="1" applyAlignment="1">
      <alignment horizontal="center" vertical="top"/>
    </xf>
    <xf numFmtId="0" fontId="19" fillId="0" borderId="0" xfId="0" applyFont="1" applyFill="1" applyAlignment="1">
      <alignment horizontal="center" vertical="top"/>
    </xf>
    <xf numFmtId="0" fontId="19" fillId="0" borderId="0" xfId="0" applyFont="1" applyFill="1" applyAlignment="1">
      <alignment horizontal="right" vertical="top" wrapText="1"/>
    </xf>
    <xf numFmtId="0" fontId="11" fillId="0" borderId="0" xfId="0" applyFont="1" applyAlignment="1">
      <alignment vertical="center" wrapText="1"/>
    </xf>
    <xf numFmtId="0" fontId="11" fillId="0" borderId="0" xfId="0" applyFont="1" applyBorder="1" applyAlignment="1">
      <alignment vertical="center" wrapText="1"/>
    </xf>
    <xf numFmtId="0" fontId="11" fillId="0" borderId="5" xfId="0" applyFont="1" applyBorder="1" applyAlignment="1">
      <alignment vertical="center"/>
    </xf>
    <xf numFmtId="0" fontId="11" fillId="0" borderId="6" xfId="0" applyFont="1" applyBorder="1" applyAlignment="1">
      <alignment vertical="center"/>
    </xf>
    <xf numFmtId="0" fontId="11" fillId="0" borderId="0" xfId="0" applyFont="1" applyBorder="1" applyAlignment="1">
      <alignment vertical="center"/>
    </xf>
    <xf numFmtId="0" fontId="10" fillId="3" borderId="0" xfId="0" applyNumberFormat="1" applyFont="1" applyFill="1" applyBorder="1" applyAlignment="1">
      <alignment horizontal="centerContinuous" vertical="top" wrapText="1"/>
    </xf>
    <xf numFmtId="0" fontId="16" fillId="0" borderId="0" xfId="0" applyFont="1" applyBorder="1" applyAlignment="1">
      <alignment vertical="center"/>
    </xf>
    <xf numFmtId="0" fontId="16" fillId="0" borderId="0" xfId="0" applyFont="1" applyBorder="1" applyAlignment="1">
      <alignment vertical="center"/>
    </xf>
    <xf numFmtId="0" fontId="15" fillId="0" borderId="0" xfId="0" applyFont="1" applyBorder="1" applyAlignment="1">
      <alignment vertical="center" wrapText="1"/>
    </xf>
    <xf numFmtId="0" fontId="16" fillId="2" borderId="0" xfId="0" applyFont="1" applyFill="1" applyAlignment="1">
      <alignment vertical="top" wrapText="1"/>
    </xf>
    <xf numFmtId="0" fontId="11" fillId="2" borderId="0" xfId="0" applyFont="1" applyFill="1" applyAlignment="1">
      <alignment vertical="top"/>
    </xf>
    <xf numFmtId="0" fontId="16" fillId="0" borderId="0" xfId="0" applyFont="1" applyAlignment="1">
      <alignment vertical="center"/>
    </xf>
    <xf numFmtId="0" fontId="15" fillId="0" borderId="0" xfId="0" applyFont="1" applyAlignment="1">
      <alignment vertical="center" wrapText="1"/>
    </xf>
    <xf numFmtId="0" fontId="15" fillId="0" borderId="3" xfId="0" applyFont="1" applyFill="1" applyBorder="1" applyAlignment="1">
      <alignment vertical="top" wrapText="1"/>
    </xf>
    <xf numFmtId="0" fontId="16" fillId="0" borderId="2" xfId="0" applyFont="1" applyFill="1" applyBorder="1" applyAlignment="1">
      <alignment horizontal="left" vertical="top" wrapText="1"/>
    </xf>
    <xf numFmtId="0" fontId="16" fillId="0" borderId="2" xfId="0" applyFont="1" applyFill="1" applyBorder="1" applyAlignment="1">
      <alignment vertical="top" wrapText="1"/>
    </xf>
    <xf numFmtId="0" fontId="16" fillId="0" borderId="3" xfId="0" applyFont="1" applyFill="1" applyBorder="1" applyAlignment="1">
      <alignment vertical="top" wrapText="1"/>
    </xf>
    <xf numFmtId="0" fontId="16" fillId="0" borderId="2" xfId="0" applyFont="1" applyBorder="1" applyAlignment="1">
      <alignment horizontal="left" vertical="center" wrapText="1"/>
    </xf>
    <xf numFmtId="0" fontId="16" fillId="0" borderId="5" xfId="0" applyFont="1" applyFill="1" applyBorder="1" applyAlignment="1">
      <alignment vertical="top" wrapText="1"/>
    </xf>
    <xf numFmtId="0" fontId="16" fillId="0" borderId="2" xfId="0" applyFont="1" applyBorder="1" applyAlignment="1">
      <alignment horizontal="left" vertical="top" wrapText="1"/>
    </xf>
    <xf numFmtId="0" fontId="15" fillId="0" borderId="0" xfId="0" applyFont="1" applyBorder="1" applyAlignment="1">
      <alignment horizontal="left" vertical="top" wrapText="1"/>
    </xf>
    <xf numFmtId="0" fontId="11" fillId="0" borderId="0" xfId="0" applyFont="1" applyBorder="1" applyAlignment="1">
      <alignment horizontal="left" vertical="top" wrapText="1"/>
    </xf>
    <xf numFmtId="0" fontId="16" fillId="0" borderId="0" xfId="0" applyFont="1" applyFill="1" applyAlignment="1">
      <alignment horizontal="right" vertical="top" wrapText="1"/>
    </xf>
    <xf numFmtId="0" fontId="16" fillId="0" borderId="5" xfId="0" applyFont="1" applyBorder="1" applyAlignment="1">
      <alignment vertical="center" wrapText="1"/>
    </xf>
    <xf numFmtId="0" fontId="16" fillId="0" borderId="7" xfId="0" applyFont="1" applyFill="1" applyBorder="1" applyAlignment="1">
      <alignment vertical="top" wrapText="1"/>
    </xf>
    <xf numFmtId="0" fontId="11" fillId="0" borderId="7" xfId="0" applyFont="1" applyFill="1" applyBorder="1" applyAlignment="1">
      <alignment vertical="center"/>
    </xf>
    <xf numFmtId="0" fontId="11" fillId="0" borderId="7" xfId="0" applyFont="1" applyBorder="1" applyAlignment="1">
      <alignment vertical="center"/>
    </xf>
    <xf numFmtId="0" fontId="16" fillId="0" borderId="2" xfId="0" applyFont="1" applyBorder="1" applyAlignment="1">
      <alignment vertical="top" wrapText="1"/>
    </xf>
    <xf numFmtId="0" fontId="16" fillId="0" borderId="0" xfId="0" applyFont="1" applyAlignment="1">
      <alignment horizontal="centerContinuous" vertical="center" wrapText="1"/>
    </xf>
    <xf numFmtId="0" fontId="16" fillId="0" borderId="0" xfId="0" applyFont="1" applyAlignment="1">
      <alignment vertical="center" wrapText="1"/>
    </xf>
    <xf numFmtId="0" fontId="16" fillId="0" borderId="8" xfId="0" applyNumberFormat="1" applyFont="1" applyFill="1" applyBorder="1" applyAlignment="1">
      <alignment horizontal="left" vertical="top" wrapText="1"/>
    </xf>
    <xf numFmtId="0" fontId="16" fillId="2" borderId="2" xfId="0" applyNumberFormat="1" applyFont="1" applyFill="1" applyBorder="1" applyAlignment="1">
      <alignment horizontal="left" vertical="top" wrapText="1"/>
    </xf>
    <xf numFmtId="0" fontId="14" fillId="0" borderId="2" xfId="0" applyFont="1" applyBorder="1" applyAlignment="1">
      <alignment horizontal="left" vertical="center" wrapText="1"/>
    </xf>
    <xf numFmtId="0" fontId="12" fillId="0" borderId="5" xfId="0" applyFont="1" applyBorder="1" applyAlignment="1">
      <alignment vertical="center"/>
    </xf>
    <xf numFmtId="0" fontId="16" fillId="2" borderId="3" xfId="0" applyFont="1" applyFill="1" applyBorder="1" applyAlignment="1">
      <alignment vertical="top" wrapText="1"/>
    </xf>
    <xf numFmtId="0" fontId="11" fillId="0" borderId="4" xfId="0" applyFont="1" applyBorder="1" applyAlignment="1">
      <alignment vertical="center" wrapText="1"/>
    </xf>
    <xf numFmtId="0" fontId="16" fillId="0" borderId="0" xfId="0" applyFont="1" applyBorder="1" applyAlignment="1">
      <alignment horizontal="left" vertical="center" wrapText="1"/>
    </xf>
    <xf numFmtId="0" fontId="12" fillId="0" borderId="0" xfId="0" applyFont="1" applyBorder="1" applyAlignment="1">
      <alignment vertical="center"/>
    </xf>
    <xf numFmtId="0" fontId="10" fillId="0" borderId="0" xfId="0" applyFont="1" applyBorder="1" applyAlignment="1">
      <alignment horizontal="center" vertical="center" wrapText="1"/>
    </xf>
    <xf numFmtId="0" fontId="16" fillId="0" borderId="0" xfId="0" applyFont="1" applyBorder="1" applyAlignment="1">
      <alignment horizontal="centerContinuous" vertical="center" wrapText="1"/>
    </xf>
    <xf numFmtId="0" fontId="18" fillId="2" borderId="2" xfId="0" applyFont="1" applyFill="1" applyBorder="1" applyAlignment="1">
      <alignment vertical="top" wrapText="1"/>
    </xf>
    <xf numFmtId="0" fontId="18" fillId="2" borderId="3" xfId="0" applyFont="1" applyFill="1" applyBorder="1" applyAlignment="1">
      <alignment vertical="top" wrapText="1"/>
    </xf>
    <xf numFmtId="0" fontId="14" fillId="0" borderId="3" xfId="0" applyFont="1" applyBorder="1" applyAlignment="1">
      <alignment horizontal="left" vertical="center" wrapText="1"/>
    </xf>
    <xf numFmtId="0" fontId="16" fillId="0" borderId="0" xfId="0" applyFont="1" applyAlignment="1">
      <alignment horizontal="centerContinuous" vertical="center"/>
    </xf>
    <xf numFmtId="0" fontId="16" fillId="0" borderId="5" xfId="0" applyFont="1" applyFill="1" applyBorder="1" applyAlignment="1">
      <alignment horizontal="left" vertical="top" wrapText="1"/>
    </xf>
    <xf numFmtId="0" fontId="16" fillId="0" borderId="7" xfId="0" applyFont="1" applyFill="1" applyBorder="1" applyAlignment="1">
      <alignment horizontal="left" vertical="top" wrapText="1"/>
    </xf>
    <xf numFmtId="0" fontId="16" fillId="0" borderId="3" xfId="0" applyFont="1" applyBorder="1" applyAlignment="1">
      <alignment horizontal="left" vertical="center" wrapText="1"/>
    </xf>
    <xf numFmtId="0" fontId="18" fillId="2" borderId="2" xfId="0" applyFont="1" applyFill="1" applyBorder="1" applyAlignment="1">
      <alignment horizontal="left" vertical="top" wrapText="1"/>
    </xf>
    <xf numFmtId="0" fontId="11" fillId="0" borderId="0" xfId="0" applyFont="1" applyFill="1" applyBorder="1" applyAlignment="1">
      <alignment vertical="center"/>
    </xf>
    <xf numFmtId="0" fontId="16" fillId="0" borderId="0" xfId="0" applyFont="1" applyFill="1" applyBorder="1" applyAlignment="1">
      <alignment horizontal="left" vertical="top" wrapText="1"/>
    </xf>
    <xf numFmtId="0" fontId="16" fillId="0" borderId="0" xfId="0" applyFont="1" applyFill="1" applyBorder="1" applyAlignment="1">
      <alignment vertical="top" wrapText="1"/>
    </xf>
    <xf numFmtId="0" fontId="16" fillId="0" borderId="0" xfId="0" applyFont="1" applyFill="1" applyBorder="1" applyAlignment="1">
      <alignment horizontal="centerContinuous" vertical="top" wrapText="1"/>
    </xf>
    <xf numFmtId="0" fontId="14" fillId="0" borderId="0" xfId="0" applyFont="1" applyFill="1" applyBorder="1" applyAlignment="1">
      <alignment horizontal="left" vertical="top" wrapText="1"/>
    </xf>
    <xf numFmtId="0" fontId="11" fillId="2" borderId="0" xfId="0" applyFont="1" applyFill="1" applyAlignment="1">
      <alignment vertical="top" wrapText="1"/>
    </xf>
    <xf numFmtId="0" fontId="16" fillId="0" borderId="4" xfId="0" applyFont="1" applyBorder="1" applyAlignment="1">
      <alignment vertical="center" wrapText="1"/>
    </xf>
    <xf numFmtId="0" fontId="20" fillId="0" borderId="0" xfId="0" applyFont="1" applyFill="1" applyBorder="1" applyAlignment="1">
      <alignment vertical="top" wrapText="1"/>
    </xf>
    <xf numFmtId="0" fontId="16" fillId="0" borderId="0" xfId="0" applyFont="1" applyBorder="1" applyAlignment="1">
      <alignment vertical="top" wrapText="1"/>
    </xf>
    <xf numFmtId="0" fontId="11" fillId="0" borderId="0" xfId="0" applyFont="1" applyBorder="1" applyAlignment="1">
      <alignment horizontal="centerContinuous" vertical="top" wrapText="1"/>
    </xf>
    <xf numFmtId="0" fontId="21" fillId="0" borderId="0" xfId="0" applyFont="1" applyAlignment="1">
      <alignment vertical="center"/>
    </xf>
    <xf numFmtId="0" fontId="0" fillId="0" borderId="0" xfId="0" applyFont="1" applyAlignment="1">
      <alignment vertical="center"/>
    </xf>
    <xf numFmtId="49" fontId="0" fillId="0" borderId="0" xfId="0" applyNumberFormat="1" applyFont="1" applyAlignment="1">
      <alignment vertical="center"/>
    </xf>
    <xf numFmtId="0" fontId="18" fillId="0" borderId="0" xfId="0" applyFont="1" applyAlignment="1">
      <alignment vertical="center"/>
    </xf>
    <xf numFmtId="0" fontId="22" fillId="0" borderId="0" xfId="0" applyFont="1" applyAlignment="1">
      <alignment vertical="center"/>
    </xf>
    <xf numFmtId="0" fontId="11" fillId="2" borderId="0" xfId="0" applyFont="1" applyFill="1" applyAlignment="1">
      <alignment vertical="center"/>
    </xf>
    <xf numFmtId="0" fontId="23" fillId="2" borderId="0" xfId="0" applyFont="1" applyFill="1" applyAlignment="1">
      <alignment vertical="center"/>
    </xf>
    <xf numFmtId="0" fontId="16" fillId="2" borderId="0" xfId="0" applyFont="1" applyFill="1" applyAlignment="1">
      <alignment vertical="center"/>
    </xf>
    <xf numFmtId="0" fontId="16" fillId="2" borderId="0" xfId="0" applyFont="1" applyFill="1" applyAlignment="1">
      <alignment vertical="center" wrapText="1"/>
    </xf>
    <xf numFmtId="0" fontId="15" fillId="2" borderId="0" xfId="0" applyFont="1" applyFill="1" applyAlignment="1">
      <alignment vertical="center" wrapText="1"/>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0" fillId="2" borderId="11" xfId="0" applyFont="1" applyFill="1" applyBorder="1" applyAlignment="1">
      <alignment horizontal="center" vertical="center" wrapText="1"/>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20" xfId="0" applyFont="1" applyFill="1" applyBorder="1" applyAlignment="1">
      <alignment horizontal="center" vertical="center"/>
    </xf>
    <xf numFmtId="0" fontId="18" fillId="2" borderId="0" xfId="0" applyFont="1" applyFill="1" applyBorder="1" applyAlignment="1">
      <alignment horizontal="center" vertical="center"/>
    </xf>
    <xf numFmtId="0" fontId="26" fillId="2" borderId="1" xfId="0" applyFont="1" applyFill="1" applyBorder="1" applyAlignment="1">
      <alignment horizontal="center" vertical="center" wrapText="1"/>
    </xf>
    <xf numFmtId="49" fontId="11" fillId="2" borderId="6" xfId="0" applyNumberFormat="1" applyFont="1" applyFill="1" applyBorder="1" applyAlignment="1">
      <alignment horizontal="center" vertical="center"/>
    </xf>
    <xf numFmtId="0" fontId="25" fillId="2" borderId="21" xfId="0" applyFont="1" applyFill="1" applyBorder="1" applyAlignment="1">
      <alignment horizontal="center" vertical="center" wrapText="1"/>
    </xf>
    <xf numFmtId="182" fontId="11" fillId="2" borderId="22" xfId="0" applyNumberFormat="1" applyFont="1" applyFill="1" applyBorder="1" applyAlignment="1">
      <alignment horizontal="center" vertical="center"/>
    </xf>
    <xf numFmtId="182" fontId="11" fillId="2" borderId="23" xfId="0" applyNumberFormat="1" applyFont="1" applyFill="1" applyBorder="1" applyAlignment="1">
      <alignment horizontal="center" vertical="center"/>
    </xf>
    <xf numFmtId="182" fontId="11" fillId="2" borderId="24" xfId="0" applyNumberFormat="1" applyFont="1" applyFill="1" applyBorder="1" applyAlignment="1">
      <alignment horizontal="center" vertical="center"/>
    </xf>
    <xf numFmtId="182" fontId="10" fillId="2" borderId="25" xfId="0" applyNumberFormat="1" applyFont="1" applyFill="1" applyBorder="1" applyAlignment="1">
      <alignment horizontal="center" vertical="center"/>
    </xf>
    <xf numFmtId="0" fontId="18" fillId="2" borderId="0" xfId="0" applyFont="1" applyFill="1" applyAlignment="1">
      <alignment vertical="center"/>
    </xf>
    <xf numFmtId="0" fontId="18" fillId="2" borderId="0" xfId="0" applyFont="1" applyFill="1" applyAlignment="1">
      <alignment horizontal="center"/>
    </xf>
    <xf numFmtId="0" fontId="18" fillId="4" borderId="0" xfId="0" applyFont="1" applyFill="1" applyAlignment="1">
      <alignment horizontal="center"/>
    </xf>
    <xf numFmtId="0" fontId="18" fillId="4" borderId="0" xfId="0" applyFont="1" applyFill="1" applyAlignment="1">
      <alignment vertical="center"/>
    </xf>
    <xf numFmtId="0" fontId="11" fillId="4" borderId="0" xfId="0" applyFont="1" applyFill="1" applyAlignment="1">
      <alignment horizontal="center"/>
    </xf>
    <xf numFmtId="0" fontId="25" fillId="0" borderId="0" xfId="0" applyFont="1" applyAlignment="1">
      <alignment vertical="center" wrapText="1"/>
    </xf>
    <xf numFmtId="0" fontId="11" fillId="0" borderId="26" xfId="0" applyFont="1" applyBorder="1" applyAlignment="1">
      <alignment horizontal="center"/>
    </xf>
    <xf numFmtId="0" fontId="11" fillId="0" borderId="27" xfId="0" applyFont="1" applyBorder="1" applyAlignment="1">
      <alignment horizontal="center"/>
    </xf>
    <xf numFmtId="0" fontId="11" fillId="0" borderId="28" xfId="0" applyFont="1" applyBorder="1" applyAlignment="1">
      <alignment horizontal="center"/>
    </xf>
    <xf numFmtId="0" fontId="11" fillId="0" borderId="0" xfId="0" applyFont="1" applyAlignment="1">
      <alignment horizontal="center"/>
    </xf>
    <xf numFmtId="0" fontId="11" fillId="0" borderId="29" xfId="0" applyFont="1" applyBorder="1" applyAlignment="1">
      <alignment horizontal="center"/>
    </xf>
    <xf numFmtId="0" fontId="11" fillId="0" borderId="7" xfId="0" applyFont="1" applyBorder="1" applyAlignment="1">
      <alignment horizontal="center"/>
    </xf>
    <xf numFmtId="0" fontId="11" fillId="0" borderId="30" xfId="0" applyFont="1" applyBorder="1" applyAlignment="1">
      <alignment horizont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1" fillId="0" borderId="13" xfId="0" applyFont="1" applyBorder="1" applyAlignment="1">
      <alignment horizontal="center" vertical="center"/>
    </xf>
    <xf numFmtId="0" fontId="11" fillId="0" borderId="35" xfId="0" applyFont="1" applyBorder="1" applyAlignment="1">
      <alignment horizontal="center" vertical="center"/>
    </xf>
    <xf numFmtId="0" fontId="25" fillId="0" borderId="0" xfId="0" applyFont="1" applyAlignment="1">
      <alignment horizontal="center"/>
    </xf>
    <xf numFmtId="0" fontId="11" fillId="0" borderId="36" xfId="0" applyFont="1" applyBorder="1" applyAlignment="1">
      <alignment horizontal="center" vertical="center"/>
    </xf>
    <xf numFmtId="0" fontId="11" fillId="0" borderId="18" xfId="0" applyFont="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11" fillId="0" borderId="23" xfId="0" applyFont="1" applyBorder="1" applyAlignment="1">
      <alignment horizontal="center" vertical="center"/>
    </xf>
    <xf numFmtId="0" fontId="11" fillId="0" borderId="39" xfId="0" applyFont="1" applyBorder="1" applyAlignment="1">
      <alignment horizontal="center" vertical="center"/>
    </xf>
    <xf numFmtId="0" fontId="11" fillId="0" borderId="5" xfId="0" applyFont="1" applyBorder="1" applyAlignment="1">
      <alignment horizontal="center" vertical="center"/>
    </xf>
    <xf numFmtId="0" fontId="25" fillId="0" borderId="0" xfId="0" applyFont="1" applyFill="1" applyBorder="1" applyAlignment="1">
      <alignment horizontal="center"/>
    </xf>
    <xf numFmtId="0" fontId="27" fillId="4" borderId="40" xfId="0" applyFont="1" applyFill="1" applyBorder="1" applyAlignment="1">
      <alignment horizontal="center" vertical="center" wrapText="1"/>
    </xf>
    <xf numFmtId="0" fontId="27" fillId="4" borderId="41" xfId="0" applyFont="1" applyFill="1" applyBorder="1" applyAlignment="1">
      <alignment horizontal="center" vertical="center" wrapText="1" shrinkToFit="1"/>
    </xf>
    <xf numFmtId="0" fontId="27" fillId="2" borderId="0" xfId="0" applyFont="1" applyFill="1" applyAlignment="1">
      <alignment vertical="center"/>
    </xf>
    <xf numFmtId="0" fontId="27" fillId="4" borderId="42" xfId="0" applyFont="1" applyFill="1" applyBorder="1" applyAlignment="1">
      <alignment horizontal="center" vertical="center" shrinkToFit="1"/>
    </xf>
    <xf numFmtId="0" fontId="27" fillId="4" borderId="43" xfId="0" applyFont="1" applyFill="1" applyBorder="1" applyAlignment="1">
      <alignment horizontal="center" vertical="center" wrapText="1" shrinkToFit="1"/>
    </xf>
    <xf numFmtId="0" fontId="27" fillId="4" borderId="44" xfId="0" applyFont="1" applyFill="1" applyBorder="1" applyAlignment="1">
      <alignment horizontal="center" vertical="center" wrapText="1" shrinkToFit="1"/>
    </xf>
    <xf numFmtId="0" fontId="27" fillId="0" borderId="0" xfId="0" applyFont="1" applyAlignment="1">
      <alignment vertical="center"/>
    </xf>
    <xf numFmtId="0" fontId="16" fillId="2" borderId="0" xfId="0" applyFont="1" applyFill="1" applyAlignment="1">
      <alignment vertical="top"/>
    </xf>
    <xf numFmtId="0" fontId="11" fillId="0" borderId="0" xfId="0" applyFont="1" applyAlignment="1">
      <alignment vertical="top"/>
    </xf>
    <xf numFmtId="0" fontId="25" fillId="0" borderId="0" xfId="0" applyFont="1" applyAlignment="1">
      <alignment horizontal="right" wrapText="1"/>
    </xf>
    <xf numFmtId="0" fontId="16" fillId="2" borderId="45" xfId="0" applyFont="1" applyFill="1" applyBorder="1" applyAlignment="1">
      <alignment horizontal="left" vertical="top" wrapText="1"/>
    </xf>
    <xf numFmtId="0" fontId="16" fillId="0" borderId="4" xfId="23" applyFont="1" applyFill="1" applyBorder="1" applyAlignment="1">
      <alignment vertical="top" wrapText="1"/>
      <protection/>
    </xf>
    <xf numFmtId="0" fontId="16" fillId="2" borderId="4" xfId="0" applyFont="1" applyFill="1" applyBorder="1" applyAlignment="1">
      <alignment vertical="top" wrapText="1"/>
    </xf>
    <xf numFmtId="0" fontId="16" fillId="2" borderId="4" xfId="23" applyFont="1" applyFill="1" applyBorder="1" applyAlignment="1">
      <alignment vertical="top" wrapText="1"/>
      <protection/>
    </xf>
    <xf numFmtId="0" fontId="16" fillId="0" borderId="4" xfId="0" applyFont="1" applyFill="1" applyBorder="1" applyAlignment="1">
      <alignment horizontal="left" vertical="top" wrapText="1"/>
    </xf>
    <xf numFmtId="0" fontId="16" fillId="3" borderId="2" xfId="0" applyNumberFormat="1" applyFont="1" applyFill="1" applyBorder="1" applyAlignment="1">
      <alignment horizontal="left" vertical="top" wrapText="1"/>
    </xf>
    <xf numFmtId="0" fontId="29" fillId="2" borderId="0" xfId="0" applyFont="1" applyFill="1" applyAlignment="1">
      <alignment horizontal="centerContinuous" vertical="center"/>
    </xf>
    <xf numFmtId="0" fontId="11" fillId="2" borderId="0" xfId="0" applyFont="1" applyFill="1" applyAlignment="1">
      <alignment horizontal="centerContinuous" vertical="center"/>
    </xf>
    <xf numFmtId="0" fontId="10" fillId="0" borderId="0" xfId="0" applyFont="1" applyAlignment="1">
      <alignment horizontal="centerContinuous" vertical="center"/>
    </xf>
    <xf numFmtId="0" fontId="11" fillId="2" borderId="0" xfId="0" applyFont="1" applyFill="1" applyAlignment="1">
      <alignment vertical="center"/>
    </xf>
    <xf numFmtId="0" fontId="23" fillId="2" borderId="0" xfId="0" applyFont="1" applyFill="1" applyAlignment="1">
      <alignment vertical="center"/>
    </xf>
    <xf numFmtId="0" fontId="11" fillId="2" borderId="46" xfId="0" applyFont="1" applyFill="1" applyBorder="1" applyAlignment="1">
      <alignment vertical="center"/>
    </xf>
    <xf numFmtId="0" fontId="11" fillId="2" borderId="45" xfId="0" applyFont="1" applyFill="1" applyBorder="1" applyAlignment="1">
      <alignment vertical="center"/>
    </xf>
    <xf numFmtId="0" fontId="11" fillId="2" borderId="0" xfId="0" applyFont="1" applyFill="1" applyBorder="1" applyAlignment="1">
      <alignment vertical="center"/>
    </xf>
    <xf numFmtId="0" fontId="17" fillId="2" borderId="46" xfId="0" applyFont="1" applyFill="1" applyBorder="1" applyAlignment="1">
      <alignment vertical="center"/>
    </xf>
    <xf numFmtId="0" fontId="11" fillId="0" borderId="46" xfId="0" applyFont="1" applyBorder="1" applyAlignment="1">
      <alignment vertical="center"/>
    </xf>
    <xf numFmtId="0" fontId="17" fillId="2" borderId="46" xfId="0" applyFont="1" applyFill="1" applyBorder="1" applyAlignment="1">
      <alignment horizontal="center"/>
    </xf>
    <xf numFmtId="0" fontId="17" fillId="2" borderId="46" xfId="0" applyFont="1" applyFill="1" applyBorder="1" applyAlignment="1">
      <alignment horizontal="left"/>
    </xf>
    <xf numFmtId="0" fontId="17" fillId="2" borderId="0" xfId="0" applyFont="1" applyFill="1" applyBorder="1" applyAlignment="1">
      <alignment vertical="center"/>
    </xf>
    <xf numFmtId="0" fontId="11" fillId="2" borderId="0" xfId="0" applyFont="1" applyFill="1" applyAlignment="1">
      <alignment horizontal="center"/>
    </xf>
    <xf numFmtId="0" fontId="11" fillId="2" borderId="0" xfId="0" applyFont="1" applyFill="1" applyAlignment="1">
      <alignment horizontal="center" vertical="center"/>
    </xf>
    <xf numFmtId="0" fontId="11" fillId="2" borderId="47" xfId="0" applyFont="1" applyFill="1" applyBorder="1" applyAlignment="1">
      <alignment vertical="center"/>
    </xf>
    <xf numFmtId="0" fontId="11" fillId="2" borderId="48" xfId="0" applyFont="1" applyFill="1" applyBorder="1" applyAlignment="1">
      <alignment vertical="center"/>
    </xf>
    <xf numFmtId="0" fontId="11" fillId="2" borderId="49" xfId="0" applyFont="1" applyFill="1" applyBorder="1" applyAlignment="1">
      <alignment vertical="center"/>
    </xf>
    <xf numFmtId="0" fontId="11" fillId="2" borderId="50" xfId="0" applyFont="1" applyFill="1" applyBorder="1" applyAlignment="1">
      <alignment vertical="center"/>
    </xf>
    <xf numFmtId="0" fontId="11" fillId="2" borderId="51" xfId="0" applyFont="1" applyFill="1" applyBorder="1" applyAlignment="1">
      <alignment vertical="center"/>
    </xf>
    <xf numFmtId="0" fontId="11" fillId="2" borderId="52" xfId="0" applyFont="1" applyFill="1" applyBorder="1" applyAlignment="1">
      <alignment vertical="center"/>
    </xf>
    <xf numFmtId="0" fontId="11" fillId="2" borderId="53" xfId="0" applyFont="1" applyFill="1" applyBorder="1" applyAlignment="1">
      <alignment vertical="center"/>
    </xf>
    <xf numFmtId="0" fontId="11" fillId="2" borderId="54" xfId="0" applyFont="1" applyFill="1" applyBorder="1" applyAlignment="1">
      <alignment vertical="center"/>
    </xf>
    <xf numFmtId="0" fontId="11" fillId="2" borderId="55" xfId="0" applyFont="1" applyFill="1" applyBorder="1" applyAlignment="1">
      <alignment vertical="center"/>
    </xf>
    <xf numFmtId="0" fontId="11" fillId="2" borderId="56" xfId="0" applyFont="1" applyFill="1" applyBorder="1" applyAlignment="1">
      <alignment vertical="center"/>
    </xf>
    <xf numFmtId="0" fontId="11" fillId="2" borderId="57" xfId="0" applyFont="1" applyFill="1" applyBorder="1" applyAlignment="1">
      <alignment vertical="center"/>
    </xf>
    <xf numFmtId="0" fontId="11" fillId="2" borderId="58" xfId="0" applyFont="1" applyFill="1" applyBorder="1" applyAlignment="1">
      <alignment vertical="center"/>
    </xf>
    <xf numFmtId="0" fontId="11" fillId="2" borderId="59" xfId="0" applyFont="1" applyFill="1" applyBorder="1" applyAlignment="1">
      <alignment vertical="center"/>
    </xf>
    <xf numFmtId="0" fontId="11" fillId="2" borderId="60" xfId="0" applyFont="1" applyFill="1" applyBorder="1" applyAlignment="1">
      <alignment vertical="center"/>
    </xf>
    <xf numFmtId="0" fontId="12" fillId="2" borderId="0" xfId="0" applyFont="1" applyFill="1" applyBorder="1" applyAlignment="1">
      <alignment horizontal="left"/>
    </xf>
    <xf numFmtId="0" fontId="12" fillId="0" borderId="0" xfId="0" applyFont="1" applyAlignment="1">
      <alignment/>
    </xf>
    <xf numFmtId="0" fontId="12" fillId="2" borderId="0" xfId="0" applyFont="1" applyFill="1" applyBorder="1" applyAlignment="1">
      <alignment/>
    </xf>
    <xf numFmtId="0" fontId="12" fillId="2" borderId="0" xfId="0" applyFont="1" applyFill="1" applyBorder="1" applyAlignment="1">
      <alignment horizontal="center"/>
    </xf>
    <xf numFmtId="0" fontId="12" fillId="2" borderId="0" xfId="0" applyFont="1" applyFill="1" applyBorder="1" applyAlignment="1">
      <alignment vertical="center"/>
    </xf>
    <xf numFmtId="0" fontId="12" fillId="2" borderId="0" xfId="0" applyFont="1" applyFill="1" applyAlignment="1">
      <alignment vertical="center"/>
    </xf>
    <xf numFmtId="0" fontId="12" fillId="2" borderId="0" xfId="0" applyFont="1" applyFill="1" applyAlignment="1">
      <alignment horizontal="left" vertical="center"/>
    </xf>
    <xf numFmtId="0" fontId="12" fillId="2" borderId="0" xfId="0" applyFont="1" applyFill="1" applyAlignment="1">
      <alignment horizontal="center" vertical="center"/>
    </xf>
    <xf numFmtId="0" fontId="30" fillId="2" borderId="0" xfId="0" applyFont="1" applyFill="1" applyAlignment="1">
      <alignment vertical="center" wrapText="1"/>
    </xf>
    <xf numFmtId="0" fontId="12" fillId="2" borderId="0" xfId="0" applyFont="1" applyFill="1" applyAlignment="1">
      <alignment vertical="center"/>
    </xf>
    <xf numFmtId="0" fontId="12" fillId="2" borderId="0" xfId="0" applyFont="1" applyFill="1" applyAlignment="1">
      <alignment vertical="center" wrapText="1" shrinkToFit="1"/>
    </xf>
    <xf numFmtId="0" fontId="12" fillId="2" borderId="46" xfId="0" applyFont="1" applyFill="1" applyBorder="1" applyAlignment="1">
      <alignment vertical="center"/>
    </xf>
    <xf numFmtId="0" fontId="33" fillId="2" borderId="46" xfId="21" applyFont="1" applyFill="1" applyBorder="1" applyAlignment="1">
      <alignment horizontal="left"/>
      <protection/>
    </xf>
    <xf numFmtId="0" fontId="3" fillId="2" borderId="46" xfId="0" applyFont="1" applyFill="1" applyBorder="1" applyAlignment="1">
      <alignment vertical="center"/>
    </xf>
    <xf numFmtId="0" fontId="12" fillId="2" borderId="45" xfId="0" applyFont="1" applyFill="1" applyBorder="1" applyAlignment="1">
      <alignment vertical="center"/>
    </xf>
    <xf numFmtId="0" fontId="3" fillId="2" borderId="0" xfId="0" applyFont="1" applyFill="1" applyAlignment="1">
      <alignment vertical="center"/>
    </xf>
    <xf numFmtId="0" fontId="20" fillId="2" borderId="0" xfId="0" applyFont="1" applyFill="1" applyAlignment="1">
      <alignment vertical="center"/>
    </xf>
    <xf numFmtId="0" fontId="20" fillId="2" borderId="46" xfId="0" applyFont="1" applyFill="1" applyBorder="1" applyAlignment="1">
      <alignment vertical="center"/>
    </xf>
    <xf numFmtId="0" fontId="20" fillId="2" borderId="61" xfId="0" applyFont="1" applyFill="1" applyBorder="1" applyAlignment="1">
      <alignment vertical="center"/>
    </xf>
    <xf numFmtId="0" fontId="17" fillId="2" borderId="0" xfId="0" applyFont="1" applyFill="1" applyBorder="1" applyAlignment="1">
      <alignment horizontal="right"/>
    </xf>
    <xf numFmtId="0" fontId="12" fillId="2" borderId="0" xfId="0" applyFont="1" applyFill="1" applyBorder="1" applyAlignment="1">
      <alignment horizontal="right"/>
    </xf>
    <xf numFmtId="0" fontId="12" fillId="2" borderId="46" xfId="0" applyFont="1" applyFill="1" applyBorder="1" applyAlignment="1">
      <alignment horizontal="left"/>
    </xf>
    <xf numFmtId="0" fontId="12" fillId="2" borderId="0" xfId="0" applyFont="1" applyFill="1" applyAlignment="1">
      <alignment/>
    </xf>
    <xf numFmtId="0" fontId="16" fillId="2" borderId="62" xfId="0" applyFont="1" applyFill="1" applyBorder="1" applyAlignment="1">
      <alignment vertical="center"/>
    </xf>
    <xf numFmtId="0" fontId="16" fillId="3" borderId="4" xfId="0" applyNumberFormat="1" applyFont="1" applyFill="1" applyBorder="1" applyAlignment="1">
      <alignment horizontal="left" vertical="top" wrapText="1"/>
    </xf>
    <xf numFmtId="0" fontId="16" fillId="0" borderId="4" xfId="0" applyFont="1" applyFill="1" applyBorder="1" applyAlignment="1">
      <alignment vertical="top" wrapText="1"/>
    </xf>
    <xf numFmtId="49" fontId="16" fillId="0" borderId="4" xfId="0" applyNumberFormat="1" applyFont="1" applyFill="1" applyBorder="1" applyAlignment="1">
      <alignment horizontal="left" vertical="top" wrapText="1"/>
    </xf>
    <xf numFmtId="0" fontId="16" fillId="2" borderId="4" xfId="0" applyNumberFormat="1" applyFont="1" applyFill="1" applyBorder="1" applyAlignment="1">
      <alignment horizontal="left" vertical="top" wrapText="1"/>
    </xf>
    <xf numFmtId="0" fontId="16" fillId="0" borderId="2" xfId="22" applyFont="1" applyFill="1" applyBorder="1" applyAlignment="1">
      <alignment vertical="top" wrapText="1"/>
      <protection/>
    </xf>
    <xf numFmtId="49" fontId="16" fillId="2" borderId="4" xfId="0" applyNumberFormat="1" applyFont="1" applyFill="1" applyBorder="1" applyAlignment="1">
      <alignment horizontal="left" vertical="top" wrapText="1"/>
    </xf>
    <xf numFmtId="0" fontId="16" fillId="0" borderId="45" xfId="0" applyFont="1" applyFill="1" applyBorder="1" applyAlignment="1">
      <alignment vertical="top" wrapText="1"/>
    </xf>
    <xf numFmtId="0" fontId="16" fillId="0" borderId="63" xfId="0" applyFont="1" applyFill="1" applyBorder="1" applyAlignment="1">
      <alignment vertical="top" wrapText="1"/>
    </xf>
    <xf numFmtId="0" fontId="16" fillId="0" borderId="64" xfId="0" applyFont="1" applyFill="1" applyBorder="1" applyAlignment="1">
      <alignment vertical="top" wrapText="1"/>
    </xf>
    <xf numFmtId="0" fontId="16" fillId="0" borderId="65" xfId="0" applyFont="1" applyFill="1" applyBorder="1" applyAlignment="1">
      <alignment vertical="top" wrapText="1"/>
    </xf>
    <xf numFmtId="0" fontId="16" fillId="0" borderId="45" xfId="0" applyFont="1" applyFill="1" applyBorder="1" applyAlignment="1">
      <alignment horizontal="left" vertical="top" wrapText="1"/>
    </xf>
    <xf numFmtId="0" fontId="16" fillId="0" borderId="7" xfId="0" applyFont="1" applyBorder="1" applyAlignment="1">
      <alignment vertical="top" wrapText="1"/>
    </xf>
    <xf numFmtId="0" fontId="16" fillId="0" borderId="5" xfId="0" applyFont="1" applyBorder="1" applyAlignment="1">
      <alignment vertical="top" wrapText="1"/>
    </xf>
    <xf numFmtId="0" fontId="16" fillId="2" borderId="3" xfId="23" applyFont="1" applyFill="1" applyBorder="1" applyAlignment="1">
      <alignment horizontal="left" vertical="top" wrapText="1"/>
      <protection/>
    </xf>
    <xf numFmtId="0" fontId="16" fillId="0" borderId="3" xfId="0" applyFont="1" applyFill="1" applyBorder="1" applyAlignment="1">
      <alignment horizontal="left" vertical="top" wrapText="1"/>
    </xf>
    <xf numFmtId="0" fontId="11" fillId="0" borderId="5" xfId="0" applyFont="1" applyBorder="1" applyAlignment="1">
      <alignment horizontal="left" vertical="top" wrapText="1"/>
    </xf>
    <xf numFmtId="0" fontId="16" fillId="2" borderId="3" xfId="0" applyFont="1" applyFill="1" applyBorder="1" applyAlignment="1">
      <alignment horizontal="left" vertical="top" wrapText="1"/>
    </xf>
    <xf numFmtId="0" fontId="16" fillId="2" borderId="5" xfId="0" applyFont="1" applyFill="1" applyBorder="1" applyAlignment="1">
      <alignment horizontal="left" vertical="top" wrapText="1"/>
    </xf>
    <xf numFmtId="0" fontId="15" fillId="0" borderId="3" xfId="0" applyFont="1" applyBorder="1" applyAlignment="1">
      <alignment horizontal="left" vertical="top" wrapText="1"/>
    </xf>
    <xf numFmtId="0" fontId="15" fillId="0" borderId="7" xfId="0" applyFont="1" applyBorder="1" applyAlignment="1">
      <alignment horizontal="left" vertical="top" wrapText="1"/>
    </xf>
    <xf numFmtId="0" fontId="15" fillId="0" borderId="5" xfId="0" applyFont="1" applyBorder="1" applyAlignment="1">
      <alignment horizontal="left" vertical="top" wrapText="1"/>
    </xf>
    <xf numFmtId="0" fontId="16" fillId="2" borderId="5" xfId="23" applyFont="1" applyFill="1" applyBorder="1" applyAlignment="1">
      <alignment horizontal="left" vertical="top" wrapText="1"/>
      <protection/>
    </xf>
    <xf numFmtId="0" fontId="15" fillId="2" borderId="3" xfId="0" applyFont="1" applyFill="1" applyBorder="1" applyAlignment="1">
      <alignment horizontal="left" vertical="top" wrapText="1"/>
    </xf>
    <xf numFmtId="0" fontId="15" fillId="2" borderId="5" xfId="0" applyFont="1" applyFill="1" applyBorder="1" applyAlignment="1">
      <alignment horizontal="left" vertical="top" wrapText="1"/>
    </xf>
    <xf numFmtId="0" fontId="15" fillId="0" borderId="3" xfId="0" applyFont="1" applyBorder="1" applyAlignment="1">
      <alignment vertical="top" wrapText="1"/>
    </xf>
    <xf numFmtId="0" fontId="11" fillId="0" borderId="5" xfId="0" applyFont="1" applyBorder="1" applyAlignment="1">
      <alignment vertical="top" wrapText="1"/>
    </xf>
    <xf numFmtId="0" fontId="11" fillId="0" borderId="7" xfId="0" applyFont="1" applyBorder="1" applyAlignment="1">
      <alignment vertical="center"/>
    </xf>
    <xf numFmtId="0" fontId="11" fillId="0" borderId="5" xfId="0" applyFont="1" applyBorder="1" applyAlignment="1">
      <alignment vertical="center"/>
    </xf>
    <xf numFmtId="49" fontId="16" fillId="2" borderId="3" xfId="0" applyNumberFormat="1" applyFont="1" applyFill="1" applyBorder="1" applyAlignment="1">
      <alignment horizontal="left" vertical="top" wrapText="1"/>
    </xf>
    <xf numFmtId="0" fontId="16" fillId="0" borderId="7" xfId="0" applyFont="1" applyBorder="1" applyAlignment="1">
      <alignment vertical="center"/>
    </xf>
    <xf numFmtId="0" fontId="16" fillId="0" borderId="5" xfId="0" applyFont="1" applyBorder="1" applyAlignment="1">
      <alignment vertical="center"/>
    </xf>
    <xf numFmtId="0" fontId="16" fillId="0" borderId="3" xfId="0" applyFont="1" applyBorder="1" applyAlignment="1">
      <alignment horizontal="left" vertical="top" wrapText="1"/>
    </xf>
    <xf numFmtId="0" fontId="16" fillId="0" borderId="5" xfId="0" applyFont="1" applyBorder="1" applyAlignment="1">
      <alignment horizontal="left" vertical="top" wrapText="1"/>
    </xf>
    <xf numFmtId="0" fontId="15" fillId="0" borderId="3" xfId="0" applyFont="1" applyFill="1" applyBorder="1" applyAlignment="1">
      <alignment vertical="top" wrapText="1"/>
    </xf>
    <xf numFmtId="0" fontId="11" fillId="0" borderId="7" xfId="0" applyFont="1" applyFill="1" applyBorder="1" applyAlignment="1">
      <alignment vertical="center"/>
    </xf>
    <xf numFmtId="0" fontId="11" fillId="0" borderId="5" xfId="0" applyFont="1" applyFill="1" applyBorder="1" applyAlignment="1">
      <alignment vertical="center"/>
    </xf>
    <xf numFmtId="0" fontId="12" fillId="0" borderId="5" xfId="0" applyFont="1" applyBorder="1" applyAlignment="1">
      <alignment horizontal="left" vertical="top" wrapText="1"/>
    </xf>
    <xf numFmtId="0" fontId="16" fillId="0" borderId="3" xfId="0" applyFont="1" applyFill="1" applyBorder="1" applyAlignment="1">
      <alignment vertical="top" wrapText="1"/>
    </xf>
    <xf numFmtId="0" fontId="16" fillId="0" borderId="7" xfId="0" applyFont="1" applyBorder="1" applyAlignment="1">
      <alignment vertical="center" wrapText="1"/>
    </xf>
    <xf numFmtId="0" fontId="16" fillId="0" borderId="5" xfId="0" applyFont="1" applyBorder="1" applyAlignment="1">
      <alignment vertical="center" wrapText="1"/>
    </xf>
    <xf numFmtId="0" fontId="12" fillId="0" borderId="5" xfId="0" applyFont="1" applyBorder="1" applyAlignment="1">
      <alignment vertical="center"/>
    </xf>
    <xf numFmtId="0" fontId="12" fillId="0" borderId="7" xfId="0" applyFont="1" applyBorder="1" applyAlignment="1">
      <alignment horizontal="left" vertical="top"/>
    </xf>
    <xf numFmtId="0" fontId="12" fillId="0" borderId="5" xfId="0" applyFont="1" applyBorder="1" applyAlignment="1">
      <alignment horizontal="left" vertical="top"/>
    </xf>
    <xf numFmtId="0" fontId="12" fillId="0" borderId="7" xfId="0" applyFont="1" applyBorder="1" applyAlignment="1">
      <alignment vertical="center"/>
    </xf>
    <xf numFmtId="0" fontId="16" fillId="2" borderId="3" xfId="0" applyFont="1" applyFill="1" applyBorder="1" applyAlignment="1">
      <alignment vertical="top" wrapText="1"/>
    </xf>
    <xf numFmtId="0" fontId="15" fillId="0" borderId="2" xfId="0" applyFont="1" applyFill="1" applyBorder="1" applyAlignment="1">
      <alignment horizontal="left" vertical="top" wrapText="1"/>
    </xf>
    <xf numFmtId="0" fontId="12" fillId="0" borderId="2" xfId="0" applyFont="1" applyBorder="1" applyAlignment="1">
      <alignment horizontal="left" vertical="top"/>
    </xf>
    <xf numFmtId="56" fontId="15" fillId="0" borderId="2" xfId="0" applyNumberFormat="1" applyFont="1" applyBorder="1" applyAlignment="1">
      <alignment horizontal="left" vertical="top" wrapText="1"/>
    </xf>
    <xf numFmtId="49" fontId="16" fillId="0" borderId="3" xfId="0" applyNumberFormat="1" applyFont="1" applyFill="1" applyBorder="1" applyAlignment="1">
      <alignment horizontal="left" vertical="top" wrapText="1"/>
    </xf>
    <xf numFmtId="0" fontId="16" fillId="0" borderId="5" xfId="0" applyFont="1" applyFill="1" applyBorder="1" applyAlignment="1">
      <alignment vertical="center"/>
    </xf>
    <xf numFmtId="0" fontId="12" fillId="0" borderId="7" xfId="0" applyFont="1" applyFill="1" applyBorder="1" applyAlignment="1">
      <alignment vertical="center"/>
    </xf>
    <xf numFmtId="0" fontId="12" fillId="0" borderId="5" xfId="0" applyFont="1" applyFill="1" applyBorder="1" applyAlignment="1">
      <alignment vertical="center"/>
    </xf>
    <xf numFmtId="0" fontId="15" fillId="0" borderId="2" xfId="0" applyFont="1" applyFill="1" applyBorder="1" applyAlignment="1">
      <alignment vertical="top" wrapText="1"/>
    </xf>
    <xf numFmtId="0" fontId="12" fillId="0" borderId="2" xfId="0" applyFont="1" applyFill="1" applyBorder="1" applyAlignment="1">
      <alignment vertical="center"/>
    </xf>
    <xf numFmtId="0" fontId="15" fillId="0" borderId="5" xfId="0" applyFont="1" applyFill="1" applyBorder="1" applyAlignment="1">
      <alignment vertical="top" wrapText="1"/>
    </xf>
    <xf numFmtId="0" fontId="11" fillId="2" borderId="0" xfId="0" applyFont="1" applyFill="1" applyAlignment="1">
      <alignment vertical="center" wrapText="1"/>
    </xf>
    <xf numFmtId="0" fontId="11" fillId="2" borderId="0" xfId="0" applyFont="1" applyFill="1" applyAlignment="1">
      <alignment vertical="top" wrapText="1"/>
    </xf>
    <xf numFmtId="0" fontId="2" fillId="2" borderId="0" xfId="0" applyFont="1" applyFill="1" applyAlignment="1">
      <alignment horizontal="left" vertical="top"/>
    </xf>
    <xf numFmtId="0" fontId="16" fillId="2" borderId="0" xfId="0" applyFont="1" applyFill="1" applyAlignment="1">
      <alignment horizontal="left" vertical="top"/>
    </xf>
    <xf numFmtId="0" fontId="16" fillId="2" borderId="0" xfId="0" applyFont="1" applyFill="1" applyAlignment="1">
      <alignment horizontal="left" vertical="top" wrapText="1"/>
    </xf>
    <xf numFmtId="0" fontId="20" fillId="2" borderId="2" xfId="0" applyFont="1" applyFill="1" applyBorder="1" applyAlignment="1">
      <alignment horizontal="center"/>
    </xf>
    <xf numFmtId="0" fontId="31" fillId="2" borderId="2" xfId="0" applyFont="1" applyFill="1" applyBorder="1" applyAlignment="1">
      <alignment horizontal="center" vertical="center"/>
    </xf>
    <xf numFmtId="0" fontId="12" fillId="2" borderId="0" xfId="0" applyFont="1" applyFill="1" applyAlignment="1">
      <alignment horizontal="left" vertical="center"/>
    </xf>
    <xf numFmtId="0" fontId="12" fillId="2" borderId="65" xfId="0" applyFont="1" applyFill="1" applyBorder="1" applyAlignment="1">
      <alignment horizontal="center" vertical="center" wrapText="1"/>
    </xf>
    <xf numFmtId="0" fontId="12" fillId="2" borderId="66"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67" xfId="0" applyFont="1" applyFill="1" applyBorder="1" applyAlignment="1">
      <alignment horizontal="center" vertical="center" wrapText="1"/>
    </xf>
    <xf numFmtId="0" fontId="11" fillId="2" borderId="2" xfId="0" applyFont="1" applyFill="1" applyBorder="1" applyAlignment="1">
      <alignment horizontal="center"/>
    </xf>
  </cellXfs>
  <cellStyles count="11">
    <cellStyle name="Normal" xfId="0"/>
    <cellStyle name="Percent" xfId="15"/>
    <cellStyle name="Hyperlink" xfId="16"/>
    <cellStyle name="Comma [0]" xfId="17"/>
    <cellStyle name="Comma" xfId="18"/>
    <cellStyle name="Currency [0]" xfId="19"/>
    <cellStyle name="Currency" xfId="20"/>
    <cellStyle name="標準_●松下電器環境品質保証体制監査（05.02.03）" xfId="21"/>
    <cellStyle name="標準_UNITC案" xfId="22"/>
    <cellStyle name="標準_ムラタ担当項目改訂案" xfId="23"/>
    <cellStyle name="Followed Hyperlink" xfId="24"/>
  </cellStyles>
  <dxfs count="3">
    <dxf>
      <font>
        <color rgb="FFFF0000"/>
      </font>
      <border/>
    </dxf>
    <dxf>
      <font>
        <color rgb="FF0000FF"/>
      </font>
      <border/>
    </dxf>
    <dxf>
      <font>
        <color rgb="FF00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23875"/>
          <c:y val="0.207"/>
          <c:w val="0.48025"/>
          <c:h val="0.6845"/>
        </c:manualLayout>
      </c:layout>
      <c:radarChart>
        <c:radarStyle val="marker"/>
        <c:varyColors val="0"/>
        <c:ser>
          <c:idx val="0"/>
          <c:order val="0"/>
          <c:tx>
            <c:strRef>
              <c:f>'Audit Results'!$P$48</c:f>
              <c:strCache>
                <c:ptCount val="1"/>
                <c:pt idx="0">
                  <c:v>Total Score</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cat>
            <c:strRef>
              <c:f>'Audit Results'!$Q$47:$Y$47</c:f>
              <c:strCache/>
            </c:strRef>
          </c:cat>
          <c:val>
            <c:numRef>
              <c:f>'Audit Results'!$Q$48:$Y$48</c:f>
              <c:numCache>
                <c:ptCount val="9"/>
                <c:pt idx="0">
                  <c:v>0</c:v>
                </c:pt>
                <c:pt idx="1">
                  <c:v>0</c:v>
                </c:pt>
                <c:pt idx="2">
                  <c:v>0</c:v>
                </c:pt>
                <c:pt idx="3">
                  <c:v>0</c:v>
                </c:pt>
                <c:pt idx="4">
                  <c:v>0</c:v>
                </c:pt>
                <c:pt idx="5">
                  <c:v>0</c:v>
                </c:pt>
                <c:pt idx="6">
                  <c:v>0</c:v>
                </c:pt>
                <c:pt idx="7">
                  <c:v>0</c:v>
                </c:pt>
                <c:pt idx="8">
                  <c:v>0</c:v>
                </c:pt>
              </c:numCache>
            </c:numRef>
          </c:val>
        </c:ser>
        <c:ser>
          <c:idx val="2"/>
          <c:order val="1"/>
          <c:tx>
            <c:strRef>
              <c:f>'Audit Results'!$P$50</c:f>
              <c:strCache>
                <c:ptCount val="1"/>
                <c:pt idx="0">
                  <c:v>Acceptable Points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'Audit Results'!$Q$47:$Y$47</c:f>
              <c:strCache/>
            </c:strRef>
          </c:cat>
          <c:val>
            <c:numRef>
              <c:f>'Audit Results'!$Q$50:$Y$50</c:f>
              <c:numCache>
                <c:ptCount val="9"/>
                <c:pt idx="0">
                  <c:v>0</c:v>
                </c:pt>
                <c:pt idx="1">
                  <c:v>0</c:v>
                </c:pt>
                <c:pt idx="2">
                  <c:v>0</c:v>
                </c:pt>
                <c:pt idx="3">
                  <c:v>0</c:v>
                </c:pt>
                <c:pt idx="4">
                  <c:v>0</c:v>
                </c:pt>
                <c:pt idx="5">
                  <c:v>0</c:v>
                </c:pt>
                <c:pt idx="6">
                  <c:v>0</c:v>
                </c:pt>
                <c:pt idx="7">
                  <c:v>0</c:v>
                </c:pt>
                <c:pt idx="8">
                  <c:v>0</c:v>
                </c:pt>
              </c:numCache>
            </c:numRef>
          </c:val>
        </c:ser>
        <c:axId val="52943712"/>
        <c:axId val="6731361"/>
      </c:radarChart>
      <c:catAx>
        <c:axId val="52943712"/>
        <c:scaling>
          <c:orientation val="minMax"/>
        </c:scaling>
        <c:axPos val="b"/>
        <c:majorGridlines/>
        <c:delete val="0"/>
        <c:numFmt formatCode="General" sourceLinked="1"/>
        <c:majorTickMark val="in"/>
        <c:minorTickMark val="none"/>
        <c:tickLblPos val="nextTo"/>
        <c:txPr>
          <a:bodyPr/>
          <a:lstStyle/>
          <a:p>
            <a:pPr>
              <a:defRPr lang="en-US" cap="none" sz="900" b="0" i="0" u="none" baseline="0"/>
            </a:pPr>
          </a:p>
        </c:txPr>
        <c:crossAx val="6731361"/>
        <c:crosses val="autoZero"/>
        <c:auto val="1"/>
        <c:lblOffset val="100"/>
        <c:noMultiLvlLbl val="0"/>
      </c:catAx>
      <c:valAx>
        <c:axId val="6731361"/>
        <c:scaling>
          <c:orientation val="minMax"/>
          <c:max val="100"/>
        </c:scaling>
        <c:axPos val="l"/>
        <c:majorGridlines/>
        <c:delete val="0"/>
        <c:numFmt formatCode="General" sourceLinked="1"/>
        <c:majorTickMark val="cross"/>
        <c:minorTickMark val="none"/>
        <c:tickLblPos val="nextTo"/>
        <c:txPr>
          <a:bodyPr/>
          <a:lstStyle/>
          <a:p>
            <a:pPr>
              <a:defRPr lang="en-US" cap="none" sz="800" b="0" i="0" u="none" baseline="0">
                <a:latin typeface="ＭＳ Ｐゴシック"/>
                <a:ea typeface="ＭＳ Ｐゴシック"/>
                <a:cs typeface="ＭＳ Ｐゴシック"/>
              </a:defRPr>
            </a:pPr>
          </a:p>
        </c:txPr>
        <c:crossAx val="52943712"/>
        <c:crossesAt val="1"/>
        <c:crossBetween val="between"/>
        <c:dispUnits/>
        <c:majorUnit val="25"/>
        <c:minorUnit val="3"/>
      </c:valAx>
      <c:spPr>
        <a:noFill/>
        <a:ln>
          <a:noFill/>
        </a:ln>
      </c:spPr>
    </c:plotArea>
    <c:legend>
      <c:legendPos val="t"/>
      <c:legendEntry>
        <c:idx val="0"/>
        <c:txPr>
          <a:bodyPr vert="horz" rot="0"/>
          <a:lstStyle/>
          <a:p>
            <a:pPr>
              <a:defRPr lang="en-US" cap="none" sz="900" b="0" i="0" u="none" baseline="0"/>
            </a:pPr>
          </a:p>
        </c:txPr>
      </c:legendEntry>
      <c:legendEntry>
        <c:idx val="1"/>
        <c:txPr>
          <a:bodyPr vert="horz" rot="0"/>
          <a:lstStyle/>
          <a:p>
            <a:pPr>
              <a:defRPr lang="en-US" cap="none" sz="900" b="0" i="0" u="none" baseline="0"/>
            </a:pPr>
          </a:p>
        </c:txPr>
      </c:legendEntry>
      <c:layout>
        <c:manualLayout>
          <c:xMode val="edge"/>
          <c:yMode val="edge"/>
          <c:x val="0.641"/>
          <c:y val="0.02875"/>
          <c:w val="0.359"/>
          <c:h val="0.04975"/>
        </c:manualLayout>
      </c:layout>
      <c:overlay val="0"/>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57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3</xdr:row>
      <xdr:rowOff>200025</xdr:rowOff>
    </xdr:from>
    <xdr:to>
      <xdr:col>11</xdr:col>
      <xdr:colOff>542925</xdr:colOff>
      <xdr:row>30</xdr:row>
      <xdr:rowOff>85725</xdr:rowOff>
    </xdr:to>
    <xdr:graphicFrame>
      <xdr:nvGraphicFramePr>
        <xdr:cNvPr id="1" name="Chart 1"/>
        <xdr:cNvGraphicFramePr/>
      </xdr:nvGraphicFramePr>
      <xdr:xfrm>
        <a:off x="466725" y="838200"/>
        <a:ext cx="6667500" cy="6372225"/>
      </xdr:xfrm>
      <a:graphic>
        <a:graphicData uri="http://schemas.openxmlformats.org/drawingml/2006/chart">
          <c:chart xmlns:c="http://schemas.openxmlformats.org/drawingml/2006/chart" r:id="rId1"/>
        </a:graphicData>
      </a:graphic>
    </xdr:graphicFrame>
    <xdr:clientData/>
  </xdr:twoCellAnchor>
  <xdr:twoCellAnchor>
    <xdr:from>
      <xdr:col>15</xdr:col>
      <xdr:colOff>428625</xdr:colOff>
      <xdr:row>38</xdr:row>
      <xdr:rowOff>66675</xdr:rowOff>
    </xdr:from>
    <xdr:to>
      <xdr:col>15</xdr:col>
      <xdr:colOff>428625</xdr:colOff>
      <xdr:row>39</xdr:row>
      <xdr:rowOff>104775</xdr:rowOff>
    </xdr:to>
    <xdr:sp>
      <xdr:nvSpPr>
        <xdr:cNvPr id="2" name="Line 2"/>
        <xdr:cNvSpPr>
          <a:spLocks/>
        </xdr:cNvSpPr>
      </xdr:nvSpPr>
      <xdr:spPr>
        <a:xfrm>
          <a:off x="8372475" y="9791700"/>
          <a:ext cx="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28575</xdr:colOff>
      <xdr:row>34</xdr:row>
      <xdr:rowOff>133350</xdr:rowOff>
    </xdr:from>
    <xdr:ext cx="1009650" cy="638175"/>
    <xdr:sp>
      <xdr:nvSpPr>
        <xdr:cNvPr id="1" name="TextBox 1"/>
        <xdr:cNvSpPr txBox="1">
          <a:spLocks noChangeArrowheads="1"/>
        </xdr:cNvSpPr>
      </xdr:nvSpPr>
      <xdr:spPr>
        <a:xfrm>
          <a:off x="542925" y="6486525"/>
          <a:ext cx="1009650" cy="6381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1" i="0" u="none" baseline="0"/>
            <a:t>Overall Evaluation</a:t>
          </a:r>
        </a:p>
      </xdr:txBody>
    </xdr:sp>
    <xdr:clientData/>
  </xdr:oneCellAnchor>
  <xdr:twoCellAnchor>
    <xdr:from>
      <xdr:col>11</xdr:col>
      <xdr:colOff>257175</xdr:colOff>
      <xdr:row>10</xdr:row>
      <xdr:rowOff>57150</xdr:rowOff>
    </xdr:from>
    <xdr:to>
      <xdr:col>11</xdr:col>
      <xdr:colOff>352425</xdr:colOff>
      <xdr:row>10</xdr:row>
      <xdr:rowOff>152400</xdr:rowOff>
    </xdr:to>
    <xdr:sp>
      <xdr:nvSpPr>
        <xdr:cNvPr id="2" name="Rectangle 2"/>
        <xdr:cNvSpPr>
          <a:spLocks/>
        </xdr:cNvSpPr>
      </xdr:nvSpPr>
      <xdr:spPr>
        <a:xfrm>
          <a:off x="3914775" y="2000250"/>
          <a:ext cx="9525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209550</xdr:colOff>
      <xdr:row>10</xdr:row>
      <xdr:rowOff>57150</xdr:rowOff>
    </xdr:from>
    <xdr:to>
      <xdr:col>14</xdr:col>
      <xdr:colOff>304800</xdr:colOff>
      <xdr:row>10</xdr:row>
      <xdr:rowOff>152400</xdr:rowOff>
    </xdr:to>
    <xdr:sp>
      <xdr:nvSpPr>
        <xdr:cNvPr id="3" name="Rectangle 3"/>
        <xdr:cNvSpPr>
          <a:spLocks/>
        </xdr:cNvSpPr>
      </xdr:nvSpPr>
      <xdr:spPr>
        <a:xfrm>
          <a:off x="4972050" y="2000250"/>
          <a:ext cx="9525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209550</xdr:colOff>
      <xdr:row>10</xdr:row>
      <xdr:rowOff>47625</xdr:rowOff>
    </xdr:from>
    <xdr:to>
      <xdr:col>17</xdr:col>
      <xdr:colOff>304800</xdr:colOff>
      <xdr:row>10</xdr:row>
      <xdr:rowOff>142875</xdr:rowOff>
    </xdr:to>
    <xdr:sp>
      <xdr:nvSpPr>
        <xdr:cNvPr id="4" name="Rectangle 4"/>
        <xdr:cNvSpPr>
          <a:spLocks/>
        </xdr:cNvSpPr>
      </xdr:nvSpPr>
      <xdr:spPr>
        <a:xfrm>
          <a:off x="6029325" y="1990725"/>
          <a:ext cx="9525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13</xdr:row>
      <xdr:rowOff>47625</xdr:rowOff>
    </xdr:from>
    <xdr:to>
      <xdr:col>6</xdr:col>
      <xdr:colOff>285750</xdr:colOff>
      <xdr:row>13</xdr:row>
      <xdr:rowOff>142875</xdr:rowOff>
    </xdr:to>
    <xdr:sp>
      <xdr:nvSpPr>
        <xdr:cNvPr id="5" name="Rectangle 5"/>
        <xdr:cNvSpPr>
          <a:spLocks/>
        </xdr:cNvSpPr>
      </xdr:nvSpPr>
      <xdr:spPr>
        <a:xfrm>
          <a:off x="2057400" y="2552700"/>
          <a:ext cx="9525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14</xdr:row>
      <xdr:rowOff>38100</xdr:rowOff>
    </xdr:from>
    <xdr:to>
      <xdr:col>6</xdr:col>
      <xdr:colOff>285750</xdr:colOff>
      <xdr:row>14</xdr:row>
      <xdr:rowOff>133350</xdr:rowOff>
    </xdr:to>
    <xdr:sp>
      <xdr:nvSpPr>
        <xdr:cNvPr id="6" name="Rectangle 6"/>
        <xdr:cNvSpPr>
          <a:spLocks/>
        </xdr:cNvSpPr>
      </xdr:nvSpPr>
      <xdr:spPr>
        <a:xfrm>
          <a:off x="2057400" y="2724150"/>
          <a:ext cx="9525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15</xdr:row>
      <xdr:rowOff>28575</xdr:rowOff>
    </xdr:from>
    <xdr:to>
      <xdr:col>6</xdr:col>
      <xdr:colOff>285750</xdr:colOff>
      <xdr:row>15</xdr:row>
      <xdr:rowOff>123825</xdr:rowOff>
    </xdr:to>
    <xdr:sp>
      <xdr:nvSpPr>
        <xdr:cNvPr id="7" name="Rectangle 8"/>
        <xdr:cNvSpPr>
          <a:spLocks/>
        </xdr:cNvSpPr>
      </xdr:nvSpPr>
      <xdr:spPr>
        <a:xfrm>
          <a:off x="2057400" y="2895600"/>
          <a:ext cx="9525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16</xdr:row>
      <xdr:rowOff>47625</xdr:rowOff>
    </xdr:from>
    <xdr:to>
      <xdr:col>6</xdr:col>
      <xdr:colOff>285750</xdr:colOff>
      <xdr:row>16</xdr:row>
      <xdr:rowOff>142875</xdr:rowOff>
    </xdr:to>
    <xdr:sp>
      <xdr:nvSpPr>
        <xdr:cNvPr id="8" name="Rectangle 9"/>
        <xdr:cNvSpPr>
          <a:spLocks/>
        </xdr:cNvSpPr>
      </xdr:nvSpPr>
      <xdr:spPr>
        <a:xfrm>
          <a:off x="2057400" y="3095625"/>
          <a:ext cx="9525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17</xdr:row>
      <xdr:rowOff>38100</xdr:rowOff>
    </xdr:from>
    <xdr:to>
      <xdr:col>6</xdr:col>
      <xdr:colOff>285750</xdr:colOff>
      <xdr:row>17</xdr:row>
      <xdr:rowOff>133350</xdr:rowOff>
    </xdr:to>
    <xdr:sp>
      <xdr:nvSpPr>
        <xdr:cNvPr id="9" name="Rectangle 10"/>
        <xdr:cNvSpPr>
          <a:spLocks/>
        </xdr:cNvSpPr>
      </xdr:nvSpPr>
      <xdr:spPr>
        <a:xfrm>
          <a:off x="2057400" y="3257550"/>
          <a:ext cx="9525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18</xdr:row>
      <xdr:rowOff>28575</xdr:rowOff>
    </xdr:from>
    <xdr:to>
      <xdr:col>6</xdr:col>
      <xdr:colOff>285750</xdr:colOff>
      <xdr:row>18</xdr:row>
      <xdr:rowOff>123825</xdr:rowOff>
    </xdr:to>
    <xdr:sp>
      <xdr:nvSpPr>
        <xdr:cNvPr id="10" name="Rectangle 11"/>
        <xdr:cNvSpPr>
          <a:spLocks/>
        </xdr:cNvSpPr>
      </xdr:nvSpPr>
      <xdr:spPr>
        <a:xfrm>
          <a:off x="2057400" y="3429000"/>
          <a:ext cx="9525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RoHS\EHS&#30435;&#26619;&#20107;&#21069;&#12481;&#12455;&#12483;&#12463;&#12471;&#12540;&#1248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nline2.konicaminolta.org/DOCUME~1\ADMINI~1\LOCALS~1\Temp\My%20Documents\&#9315;&#35069;&#21697;&#31995;&#29872;&#22659;\&#9313;&#65400;&#65438;&#65432;&#65392;&#65437;&#35519;&#36948;\&#9312;&#65400;&#65438;&#65432;&#65392;&#65437;&#35519;&#36948;&#65404;&#65405;&#65411;&#65425;\&#31532;2&#65420;&#65386;&#65392;&#65405;&#65438;\&#9678;&#65400;&#65438;&#65432;&#65392;&#65437;&#35519;&#36948;&#26908;&#35342;&#20250;&#36039;&#26009;&#65288;KM&#21512;&#21516;&#65306;03.06.26&#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nline2.konicaminolta.org/DOCUME~1\ADMINI~1\LOCALS~1\Temp\WINDOWS\&#65411;&#65438;&#65405;&#65400;&#65412;&#65391;&#65420;&#65439;\020325demo\0203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online2.konicaminolta.org/DOCUME~1\ADMINI~1\LOCALS~1\Temp\My%20Documents\&#9315;&#35069;&#21697;&#31995;&#29872;&#22659;\&#9313;&#65400;&#65438;&#65432;&#65392;&#65437;&#35519;&#36948;\&#20182;&#31038;&#20107;&#20363;&#65288;&#65400;&#65438;&#65432;&#65392;&#65437;&#35519;&#36948;&#65289;\&#20849;&#36890;&#21270;&#21332;&#35696;&#20250;\&#8251;&#65400;&#65438;&#65432;&#65392;&#65437;&#35519;&#36948;&#35519;&#26619;&#20849;&#36890;&#21270;&#65410;&#65392;&#65433;&#25805;&#20316;&#35500;&#26126;&#26360;Ver1.1&#65288;02.10.31&#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報告書"/>
      <sheetName val="監査結果"/>
      <sheetName val="1方針・目標"/>
      <sheetName val="2顧客要求"/>
      <sheetName val="3情報伝達"/>
      <sheetName val="4内部監査"/>
      <sheetName val="5取引先選定"/>
      <sheetName val="6取引先管理"/>
      <sheetName val="7受入"/>
      <sheetName val="8製造"/>
      <sheetName val="9出荷"/>
      <sheetName val="10再発防止"/>
      <sheetName val="GGP対応ﾁｪｯｸﾘｽﾄ"/>
      <sheetName val="記入方法"/>
      <sheetName val="Sheet1"/>
      <sheetName val="Sheet2"/>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開催案内"/>
      <sheetName val="合意事項"/>
      <sheetName val="経緯"/>
      <sheetName val="MｼｽﾃﾑQ&amp;A"/>
      <sheetName val="Mｼｽﾃﾑ概要"/>
      <sheetName val="運用全般"/>
      <sheetName val="変更点まとめ"/>
      <sheetName val="検討状況"/>
      <sheetName val="詳細比較（企業）"/>
      <sheetName val="詳細比較（物品）"/>
      <sheetName val="詳細比較（材料）"/>
      <sheetName val="運用ﾌﾛｰ"/>
      <sheetName val="ｽｹｼﾞｭｰﾙ"/>
      <sheetName val="費用予想"/>
      <sheetName val="宿題"/>
      <sheetName val="Q&amp;A問答集"/>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sheetName val="2"/>
      <sheetName val="A01"/>
      <sheetName val="A02"/>
      <sheetName val="A03"/>
      <sheetName val="A04"/>
      <sheetName val="A05"/>
      <sheetName val="A06"/>
      <sheetName val="A07"/>
      <sheetName val="A08"/>
      <sheetName val="A09"/>
      <sheetName val="A10"/>
      <sheetName val="A11"/>
      <sheetName val="A12"/>
      <sheetName val="A13"/>
      <sheetName val="A14"/>
      <sheetName val="A15"/>
      <sheetName val="B01"/>
      <sheetName val="B02"/>
      <sheetName val="B03"/>
      <sheetName val="B04"/>
      <sheetName val="B05"/>
      <sheetName val="B06"/>
      <sheetName val="B07"/>
      <sheetName val="C01"/>
      <sheetName val="C02"/>
      <sheetName val="C03"/>
      <sheetName val="C04"/>
      <sheetName val="C05"/>
      <sheetName val="C06"/>
      <sheetName val="C99"/>
      <sheetName val="midasi"/>
      <sheetName val="CsvFile"/>
      <sheetName val="LIST_A"/>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表紙"/>
      <sheetName val="画面遷移"/>
      <sheetName val="1"/>
      <sheetName val="2"/>
      <sheetName val="A01"/>
      <sheetName val="B01"/>
      <sheetName val="C01"/>
      <sheetName val="C99"/>
      <sheetName val="LOADSAVE"/>
      <sheetName val="midasi"/>
      <sheetName val="DC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66"/>
  <sheetViews>
    <sheetView tabSelected="1" zoomScaleSheetLayoutView="40" workbookViewId="0" topLeftCell="A1">
      <selection activeCell="E4" sqref="E4"/>
    </sheetView>
  </sheetViews>
  <sheetFormatPr defaultColWidth="9.00390625" defaultRowHeight="13.5"/>
  <cols>
    <col min="1" max="1" width="0.875" style="7" customWidth="1"/>
    <col min="2" max="2" width="22.625" style="7" customWidth="1"/>
    <col min="3" max="3" width="35.50390625" style="7" customWidth="1"/>
    <col min="4" max="4" width="42.625" style="7" customWidth="1"/>
    <col min="5" max="5" width="6.625" style="7" customWidth="1"/>
    <col min="6" max="6" width="40.50390625" style="7" customWidth="1"/>
    <col min="7" max="7" width="33.375" style="7" customWidth="1"/>
    <col min="8" max="16384" width="9.00390625" style="7" customWidth="1"/>
  </cols>
  <sheetData>
    <row r="1" spans="2:7" ht="18" customHeight="1">
      <c r="B1" s="6" t="s">
        <v>130</v>
      </c>
      <c r="G1" s="10" t="s">
        <v>13</v>
      </c>
    </row>
    <row r="2" spans="2:7" ht="18" customHeight="1">
      <c r="B2" s="8" t="s">
        <v>148</v>
      </c>
      <c r="C2" s="9"/>
      <c r="D2" s="9"/>
      <c r="G2" s="10" t="s">
        <v>14</v>
      </c>
    </row>
    <row r="3" spans="2:7" ht="18" customHeight="1">
      <c r="B3" s="11" t="s">
        <v>125</v>
      </c>
      <c r="C3" s="12" t="s">
        <v>192</v>
      </c>
      <c r="D3" s="13" t="s">
        <v>149</v>
      </c>
      <c r="E3" s="14" t="s">
        <v>215</v>
      </c>
      <c r="F3" s="11" t="s">
        <v>132</v>
      </c>
      <c r="G3" s="11" t="s">
        <v>150</v>
      </c>
    </row>
    <row r="4" spans="2:7" ht="165" customHeight="1">
      <c r="B4" s="247" t="s">
        <v>193</v>
      </c>
      <c r="C4" s="237" t="s">
        <v>228</v>
      </c>
      <c r="D4" s="164" t="s">
        <v>131</v>
      </c>
      <c r="E4" s="15"/>
      <c r="F4" s="16"/>
      <c r="G4" s="17"/>
    </row>
    <row r="5" spans="2:7" ht="24" customHeight="1">
      <c r="B5" s="248"/>
      <c r="C5" s="238"/>
      <c r="D5" s="164" t="s">
        <v>134</v>
      </c>
      <c r="E5" s="15"/>
      <c r="F5" s="16"/>
      <c r="G5" s="17"/>
    </row>
    <row r="6" spans="2:7" ht="72" customHeight="1">
      <c r="B6" s="242" t="s">
        <v>151</v>
      </c>
      <c r="C6" s="234" t="s">
        <v>152</v>
      </c>
      <c r="D6" s="165" t="s">
        <v>135</v>
      </c>
      <c r="E6" s="15"/>
      <c r="F6" s="17"/>
      <c r="G6" s="17"/>
    </row>
    <row r="7" spans="2:7" ht="61.5" customHeight="1">
      <c r="B7" s="242"/>
      <c r="C7" s="235"/>
      <c r="D7" s="165" t="s">
        <v>136</v>
      </c>
      <c r="E7" s="15"/>
      <c r="F7" s="17"/>
      <c r="G7" s="17"/>
    </row>
    <row r="8" spans="2:7" ht="90.75" customHeight="1">
      <c r="B8" s="243"/>
      <c r="C8" s="19" t="s">
        <v>153</v>
      </c>
      <c r="D8" s="166" t="s">
        <v>143</v>
      </c>
      <c r="E8" s="15"/>
      <c r="F8" s="17"/>
      <c r="G8" s="17"/>
    </row>
    <row r="9" spans="2:7" ht="57" customHeight="1">
      <c r="B9" s="20" t="s">
        <v>154</v>
      </c>
      <c r="C9" s="19" t="s">
        <v>172</v>
      </c>
      <c r="D9" s="167" t="s">
        <v>144</v>
      </c>
      <c r="E9" s="15"/>
      <c r="F9" s="17"/>
      <c r="G9" s="17"/>
    </row>
    <row r="10" spans="2:7" ht="43.5" customHeight="1">
      <c r="B10" s="241" t="s">
        <v>155</v>
      </c>
      <c r="C10" s="236" t="s">
        <v>156</v>
      </c>
      <c r="D10" s="167" t="s">
        <v>142</v>
      </c>
      <c r="E10" s="15"/>
      <c r="F10" s="17"/>
      <c r="G10" s="17"/>
    </row>
    <row r="11" spans="2:7" ht="63" customHeight="1">
      <c r="B11" s="243"/>
      <c r="C11" s="244"/>
      <c r="D11" s="167" t="s">
        <v>83</v>
      </c>
      <c r="E11" s="15"/>
      <c r="F11" s="17"/>
      <c r="G11" s="17"/>
    </row>
    <row r="12" spans="2:7" ht="58.5" customHeight="1">
      <c r="B12" s="18" t="s">
        <v>157</v>
      </c>
      <c r="C12" s="21" t="s">
        <v>158</v>
      </c>
      <c r="D12" s="166" t="s">
        <v>137</v>
      </c>
      <c r="E12" s="15"/>
      <c r="F12" s="17"/>
      <c r="G12" s="17"/>
    </row>
    <row r="13" spans="2:7" ht="70.5" customHeight="1">
      <c r="B13" s="245" t="s">
        <v>159</v>
      </c>
      <c r="C13" s="21" t="s">
        <v>160</v>
      </c>
      <c r="D13" s="166" t="s">
        <v>138</v>
      </c>
      <c r="E13" s="15"/>
      <c r="F13" s="17"/>
      <c r="G13" s="17"/>
    </row>
    <row r="14" spans="2:7" ht="85.5" customHeight="1">
      <c r="B14" s="246"/>
      <c r="C14" s="21" t="s">
        <v>161</v>
      </c>
      <c r="D14" s="166" t="s">
        <v>139</v>
      </c>
      <c r="E14" s="15"/>
      <c r="F14" s="17"/>
      <c r="G14" s="17"/>
    </row>
    <row r="15" spans="2:7" ht="85.5" customHeight="1">
      <c r="B15" s="241" t="s">
        <v>162</v>
      </c>
      <c r="C15" s="22" t="s">
        <v>163</v>
      </c>
      <c r="D15" s="166" t="s">
        <v>85</v>
      </c>
      <c r="E15" s="15"/>
      <c r="F15" s="17"/>
      <c r="G15" s="17"/>
    </row>
    <row r="16" spans="2:7" ht="72" customHeight="1">
      <c r="B16" s="243"/>
      <c r="C16" s="22" t="s">
        <v>164</v>
      </c>
      <c r="D16" s="166" t="s">
        <v>261</v>
      </c>
      <c r="E16" s="15"/>
      <c r="F16" s="17"/>
      <c r="G16" s="17"/>
    </row>
    <row r="17" spans="2:7" ht="72" customHeight="1">
      <c r="B17" s="241" t="s">
        <v>165</v>
      </c>
      <c r="C17" s="239" t="s">
        <v>166</v>
      </c>
      <c r="D17" s="166" t="s">
        <v>262</v>
      </c>
      <c r="E17" s="15"/>
      <c r="F17" s="17"/>
      <c r="G17" s="17"/>
    </row>
    <row r="18" spans="2:7" ht="48" customHeight="1">
      <c r="B18" s="242"/>
      <c r="C18" s="240"/>
      <c r="D18" s="166" t="s">
        <v>84</v>
      </c>
      <c r="E18" s="15"/>
      <c r="F18" s="17"/>
      <c r="G18" s="17"/>
    </row>
    <row r="19" spans="2:7" ht="32.25" customHeight="1">
      <c r="B19" s="243"/>
      <c r="C19" s="22" t="s">
        <v>167</v>
      </c>
      <c r="D19" s="166" t="s">
        <v>140</v>
      </c>
      <c r="E19" s="15"/>
      <c r="F19" s="17"/>
      <c r="G19" s="17"/>
    </row>
    <row r="20" spans="2:7" ht="85.5" customHeight="1">
      <c r="B20" s="20" t="s">
        <v>168</v>
      </c>
      <c r="C20" s="22" t="s">
        <v>169</v>
      </c>
      <c r="D20" s="22" t="s">
        <v>141</v>
      </c>
      <c r="E20" s="15"/>
      <c r="F20" s="17"/>
      <c r="G20" s="17"/>
    </row>
    <row r="21" spans="2:7" ht="12.75" customHeight="1">
      <c r="B21" s="23"/>
      <c r="D21" s="24"/>
      <c r="E21" s="25"/>
      <c r="F21" s="26"/>
      <c r="G21" s="26"/>
    </row>
    <row r="22" spans="2:7" ht="15" customHeight="1">
      <c r="B22" s="27" t="s">
        <v>170</v>
      </c>
      <c r="C22" s="28"/>
      <c r="D22" s="28"/>
      <c r="E22" s="29"/>
      <c r="F22" s="30"/>
      <c r="G22" s="30"/>
    </row>
    <row r="23" spans="2:7" ht="15" customHeight="1">
      <c r="B23" s="23"/>
      <c r="D23" s="24"/>
      <c r="E23" s="25"/>
      <c r="F23" s="26"/>
      <c r="G23" s="26"/>
    </row>
    <row r="24" spans="2:7" ht="15" customHeight="1">
      <c r="B24" s="23"/>
      <c r="D24" s="24"/>
      <c r="E24" s="25"/>
      <c r="F24" s="26"/>
      <c r="G24" s="26"/>
    </row>
    <row r="25" spans="1:8" ht="21.75" customHeight="1">
      <c r="A25" s="26"/>
      <c r="B25" s="31"/>
      <c r="D25" s="32" t="s">
        <v>171</v>
      </c>
      <c r="E25" s="33">
        <f>COUNTBLANK(E4:E20)</f>
        <v>17</v>
      </c>
      <c r="F25" s="26"/>
      <c r="G25" s="26"/>
      <c r="H25" s="26"/>
    </row>
    <row r="26" spans="4:5" ht="14.25">
      <c r="D26" s="4" t="s">
        <v>34</v>
      </c>
      <c r="E26" s="34">
        <f>COUNTIF($E$4:$E$20,"○")</f>
        <v>0</v>
      </c>
    </row>
    <row r="27" spans="4:5" ht="14.25">
      <c r="D27" s="4" t="s">
        <v>35</v>
      </c>
      <c r="E27" s="34">
        <f>COUNTIF($E$4:$E$20,"△")</f>
        <v>0</v>
      </c>
    </row>
    <row r="28" spans="4:5" ht="14.25">
      <c r="D28" s="35" t="s">
        <v>36</v>
      </c>
      <c r="E28" s="34">
        <f>COUNTIF($E$4:$H$20,"×")</f>
        <v>0</v>
      </c>
    </row>
    <row r="29" spans="4:5" ht="14.25">
      <c r="D29" s="5" t="s">
        <v>37</v>
      </c>
      <c r="E29" s="34">
        <f>COUNTIF($E$4:$E$20,"－")</f>
        <v>0</v>
      </c>
    </row>
    <row r="30" spans="4:5" ht="14.25">
      <c r="D30" s="35" t="s">
        <v>38</v>
      </c>
      <c r="E30" s="34">
        <f>SUM(E26:E28)</f>
        <v>0</v>
      </c>
    </row>
    <row r="35" ht="14.25">
      <c r="C35" s="36"/>
    </row>
    <row r="36" ht="14.25">
      <c r="C36" s="36"/>
    </row>
    <row r="37" ht="14.25">
      <c r="C37" s="36"/>
    </row>
    <row r="38" ht="14.25">
      <c r="C38" s="36"/>
    </row>
    <row r="39" ht="14.25">
      <c r="C39" s="36"/>
    </row>
    <row r="40" ht="14.25">
      <c r="C40" s="36"/>
    </row>
    <row r="41" ht="12" customHeight="1"/>
    <row r="42" ht="14.25">
      <c r="D42" s="37"/>
    </row>
    <row r="43" ht="14.25">
      <c r="D43" s="37"/>
    </row>
    <row r="44" ht="14.25">
      <c r="D44" s="37"/>
    </row>
    <row r="45" ht="14.25">
      <c r="D45" s="37"/>
    </row>
    <row r="46" ht="14.25">
      <c r="D46" s="37"/>
    </row>
    <row r="47" ht="14.25">
      <c r="D47" s="37"/>
    </row>
    <row r="48" ht="14.25">
      <c r="D48" s="37"/>
    </row>
    <row r="49" ht="14.25">
      <c r="D49" s="37"/>
    </row>
    <row r="50" ht="14.25">
      <c r="D50" s="37"/>
    </row>
    <row r="51" ht="14.25">
      <c r="D51" s="37"/>
    </row>
    <row r="52" ht="14.25">
      <c r="D52" s="37"/>
    </row>
    <row r="53" ht="14.25">
      <c r="D53" s="37"/>
    </row>
    <row r="54" ht="14.25">
      <c r="D54" s="37"/>
    </row>
    <row r="55" ht="14.25">
      <c r="D55" s="37"/>
    </row>
    <row r="56" ht="14.25">
      <c r="D56" s="37"/>
    </row>
    <row r="57" ht="14.25">
      <c r="D57" s="37"/>
    </row>
    <row r="58" ht="14.25">
      <c r="D58" s="37"/>
    </row>
    <row r="59" ht="14.25">
      <c r="D59" s="37"/>
    </row>
    <row r="60" ht="14.25">
      <c r="D60" s="37"/>
    </row>
    <row r="61" ht="14.25">
      <c r="D61" s="37"/>
    </row>
    <row r="62" ht="14.25">
      <c r="D62" s="37"/>
    </row>
    <row r="63" ht="14.25">
      <c r="D63" s="37"/>
    </row>
    <row r="64" ht="14.25">
      <c r="D64" s="37"/>
    </row>
    <row r="65" ht="14.25">
      <c r="D65" s="37"/>
    </row>
    <row r="66" ht="14.25">
      <c r="D66" s="37"/>
    </row>
  </sheetData>
  <mergeCells count="10">
    <mergeCell ref="C4:C5"/>
    <mergeCell ref="C17:C18"/>
    <mergeCell ref="B17:B19"/>
    <mergeCell ref="C6:C7"/>
    <mergeCell ref="C10:C11"/>
    <mergeCell ref="B13:B14"/>
    <mergeCell ref="B4:B5"/>
    <mergeCell ref="B6:B8"/>
    <mergeCell ref="B10:B11"/>
    <mergeCell ref="B15:B16"/>
  </mergeCells>
  <dataValidations count="1">
    <dataValidation type="list" allowBlank="1" showInputMessage="1" showErrorMessage="1" sqref="E4:E24">
      <formula1>"○,△,×,－"</formula1>
    </dataValidation>
  </dataValidations>
  <printOptions horizontalCentered="1"/>
  <pageMargins left="0.1968503937007874" right="0.1968503937007874" top="0.7874015748031497" bottom="0.3937007874015748" header="0.5118110236220472" footer="0.11811023622047245"/>
  <pageSetup horizontalDpi="600" verticalDpi="600" orientation="landscape" paperSize="9" scale="80" r:id="rId1"/>
  <headerFooter alignWithMargins="0">
    <oddFooter>&amp;C&amp;P / &amp;N</oddFooter>
  </headerFooter>
</worksheet>
</file>

<file path=xl/worksheets/sheet10.xml><?xml version="1.0" encoding="utf-8"?>
<worksheet xmlns="http://schemas.openxmlformats.org/spreadsheetml/2006/main" xmlns:r="http://schemas.openxmlformats.org/officeDocument/2006/relationships">
  <sheetPr>
    <pageSetUpPr fitToPage="1"/>
  </sheetPr>
  <dimension ref="B3:M24"/>
  <sheetViews>
    <sheetView workbookViewId="0" topLeftCell="A1">
      <selection activeCell="C31" sqref="C31"/>
    </sheetView>
  </sheetViews>
  <sheetFormatPr defaultColWidth="9.00390625" defaultRowHeight="13.5"/>
  <cols>
    <col min="1" max="1" width="3.00390625" style="7" customWidth="1"/>
    <col min="2" max="2" width="4.125" style="7" customWidth="1"/>
    <col min="3" max="16384" width="9.00390625" style="7" customWidth="1"/>
  </cols>
  <sheetData>
    <row r="3" ht="20.25">
      <c r="B3" s="94" t="s">
        <v>129</v>
      </c>
    </row>
    <row r="5" spans="2:3" ht="14.25">
      <c r="B5" s="95" t="s">
        <v>105</v>
      </c>
      <c r="C5" s="7" t="s">
        <v>106</v>
      </c>
    </row>
    <row r="6" ht="14.25">
      <c r="C6" s="7" t="s">
        <v>108</v>
      </c>
    </row>
    <row r="8" spans="2:3" ht="14.25">
      <c r="B8" s="95" t="s">
        <v>109</v>
      </c>
      <c r="C8" s="7" t="s">
        <v>110</v>
      </c>
    </row>
    <row r="9" ht="14.25">
      <c r="C9" s="7" t="s">
        <v>111</v>
      </c>
    </row>
    <row r="11" spans="2:3" ht="14.25">
      <c r="B11" s="7" t="s">
        <v>112</v>
      </c>
      <c r="C11" s="7" t="s">
        <v>113</v>
      </c>
    </row>
    <row r="12" ht="14.25">
      <c r="C12" s="7" t="s">
        <v>114</v>
      </c>
    </row>
    <row r="14" spans="2:3" ht="14.25">
      <c r="B14" s="96" t="s">
        <v>115</v>
      </c>
      <c r="C14" s="97" t="s">
        <v>116</v>
      </c>
    </row>
    <row r="18" ht="18">
      <c r="B18" s="98" t="s">
        <v>117</v>
      </c>
    </row>
    <row r="19" spans="3:11" ht="123.75" customHeight="1">
      <c r="C19" s="278" t="s">
        <v>57</v>
      </c>
      <c r="D19" s="278"/>
      <c r="E19" s="278"/>
      <c r="F19" s="278"/>
      <c r="G19" s="278"/>
      <c r="H19" s="278"/>
      <c r="I19" s="278"/>
      <c r="J19" s="278"/>
      <c r="K19" s="278"/>
    </row>
    <row r="20" spans="2:12" ht="96" customHeight="1">
      <c r="B20" s="89"/>
      <c r="C20" s="278" t="s">
        <v>58</v>
      </c>
      <c r="D20" s="278"/>
      <c r="E20" s="278"/>
      <c r="F20" s="278"/>
      <c r="G20" s="278"/>
      <c r="H20" s="278"/>
      <c r="I20" s="278"/>
      <c r="J20" s="278"/>
      <c r="K20" s="278"/>
      <c r="L20" s="278"/>
    </row>
    <row r="21" spans="2:11" ht="17.25" customHeight="1">
      <c r="B21" s="89"/>
      <c r="C21" s="279" t="s">
        <v>59</v>
      </c>
      <c r="D21" s="279"/>
      <c r="E21" s="279"/>
      <c r="F21" s="279"/>
      <c r="G21" s="279"/>
      <c r="H21" s="279"/>
      <c r="I21" s="279"/>
      <c r="J21" s="279"/>
      <c r="K21" s="279"/>
    </row>
    <row r="22" spans="2:13" ht="220.5" customHeight="1">
      <c r="B22" s="89"/>
      <c r="C22" s="278" t="s">
        <v>229</v>
      </c>
      <c r="D22" s="278"/>
      <c r="E22" s="278"/>
      <c r="F22" s="278"/>
      <c r="G22" s="278"/>
      <c r="H22" s="278"/>
      <c r="I22" s="278"/>
      <c r="J22" s="278"/>
      <c r="K22" s="278"/>
      <c r="L22" s="278"/>
      <c r="M22" s="278"/>
    </row>
    <row r="23" spans="2:7" ht="13.5" customHeight="1">
      <c r="B23" s="89"/>
      <c r="C23" s="89"/>
      <c r="D23" s="89"/>
      <c r="E23" s="89"/>
      <c r="F23" s="89"/>
      <c r="G23" s="89"/>
    </row>
    <row r="24" spans="2:7" ht="14.25">
      <c r="B24" s="89"/>
      <c r="C24" s="89"/>
      <c r="D24" s="89"/>
      <c r="E24" s="89"/>
      <c r="F24" s="89"/>
      <c r="G24" s="89"/>
    </row>
  </sheetData>
  <mergeCells count="4">
    <mergeCell ref="C19:K19"/>
    <mergeCell ref="C21:K21"/>
    <mergeCell ref="C20:L20"/>
    <mergeCell ref="C22:M22"/>
  </mergeCells>
  <printOptions/>
  <pageMargins left="1.968503937007874" right="0.3937007874015748" top="0.3937007874015748" bottom="0" header="0.5118110236220472" footer="0.5118110236220472"/>
  <pageSetup fitToHeight="1" fitToWidth="1" horizontalDpi="600" verticalDpi="600" orientation="landscape" paperSize="9" scale="81" r:id="rId1"/>
</worksheet>
</file>

<file path=xl/worksheets/sheet11.xml><?xml version="1.0" encoding="utf-8"?>
<worksheet xmlns="http://schemas.openxmlformats.org/spreadsheetml/2006/main" xmlns:r="http://schemas.openxmlformats.org/officeDocument/2006/relationships">
  <sheetPr>
    <pageSetUpPr fitToPage="1"/>
  </sheetPr>
  <dimension ref="A1:Y58"/>
  <sheetViews>
    <sheetView zoomScale="115" zoomScaleNormal="115" workbookViewId="0" topLeftCell="A4">
      <selection activeCell="C31" sqref="C31"/>
    </sheetView>
  </sheetViews>
  <sheetFormatPr defaultColWidth="9.00390625" defaultRowHeight="13.5"/>
  <cols>
    <col min="1" max="1" width="2.375" style="7" customWidth="1"/>
    <col min="2" max="2" width="6.50390625" style="7" customWidth="1"/>
    <col min="3" max="12" width="8.625" style="7" customWidth="1"/>
    <col min="13" max="13" width="4.00390625" style="7" customWidth="1"/>
    <col min="14" max="14" width="1.75390625" style="7" customWidth="1"/>
    <col min="15" max="15" width="3.375" style="7" customWidth="1"/>
    <col min="16" max="16" width="9.125" style="7" bestFit="1" customWidth="1"/>
    <col min="17" max="17" width="9.75390625" style="7" bestFit="1" customWidth="1"/>
    <col min="18" max="21" width="9.125" style="7" bestFit="1" customWidth="1"/>
    <col min="22" max="24" width="9.00390625" style="7" customWidth="1"/>
    <col min="25" max="25" width="9.25390625" style="7" customWidth="1"/>
    <col min="26" max="16384" width="9.00390625" style="7" customWidth="1"/>
  </cols>
  <sheetData>
    <row r="1" spans="1:12" ht="20.25">
      <c r="A1" s="99"/>
      <c r="C1" s="100"/>
      <c r="D1" s="99"/>
      <c r="E1" s="99"/>
      <c r="F1" s="99"/>
      <c r="G1" s="99"/>
      <c r="H1" s="99"/>
      <c r="I1" s="99"/>
      <c r="J1" s="99"/>
      <c r="K1" s="99"/>
      <c r="L1" s="99"/>
    </row>
    <row r="2" spans="1:12" ht="26.25">
      <c r="A2" s="99"/>
      <c r="B2" s="1" t="s">
        <v>118</v>
      </c>
      <c r="C2" s="99"/>
      <c r="D2" s="99"/>
      <c r="E2" s="99"/>
      <c r="F2" s="99"/>
      <c r="G2" s="99"/>
      <c r="H2" s="99"/>
      <c r="I2" s="99"/>
      <c r="J2" s="99"/>
      <c r="K2" s="99"/>
      <c r="L2" s="99"/>
    </row>
    <row r="3" spans="1:12" ht="3.75" customHeight="1">
      <c r="A3" s="99"/>
      <c r="B3" s="99"/>
      <c r="C3" s="99"/>
      <c r="D3" s="99"/>
      <c r="E3" s="99"/>
      <c r="F3" s="99"/>
      <c r="G3" s="99"/>
      <c r="H3" s="99"/>
      <c r="I3" s="99"/>
      <c r="J3" s="99"/>
      <c r="K3" s="99"/>
      <c r="L3" s="99"/>
    </row>
    <row r="4" spans="1:12" ht="16.5" customHeight="1">
      <c r="A4" s="99"/>
      <c r="B4" s="99"/>
      <c r="C4" s="99"/>
      <c r="D4" s="99"/>
      <c r="E4" s="99"/>
      <c r="F4" s="99"/>
      <c r="G4" s="99"/>
      <c r="H4" s="99"/>
      <c r="I4" s="99"/>
      <c r="J4" s="99"/>
      <c r="K4" s="99"/>
      <c r="L4" s="99"/>
    </row>
    <row r="5" spans="1:12" ht="138" customHeight="1">
      <c r="A5" s="99"/>
      <c r="B5" s="99"/>
      <c r="C5" s="101"/>
      <c r="D5" s="99"/>
      <c r="E5" s="99"/>
      <c r="F5" s="99"/>
      <c r="G5" s="99"/>
      <c r="H5" s="99"/>
      <c r="I5" s="99"/>
      <c r="J5" s="99"/>
      <c r="K5" s="99"/>
      <c r="L5" s="99"/>
    </row>
    <row r="6" spans="1:12" ht="14.25">
      <c r="A6" s="99"/>
      <c r="B6" s="99"/>
      <c r="C6" s="99"/>
      <c r="D6" s="99"/>
      <c r="E6" s="99"/>
      <c r="F6" s="99"/>
      <c r="G6" s="99"/>
      <c r="H6" s="99"/>
      <c r="I6" s="99"/>
      <c r="J6" s="99"/>
      <c r="K6" s="99"/>
      <c r="L6" s="99"/>
    </row>
    <row r="7" spans="1:12" ht="14.25">
      <c r="A7" s="99"/>
      <c r="B7" s="99"/>
      <c r="C7" s="101"/>
      <c r="D7" s="102"/>
      <c r="E7" s="99"/>
      <c r="F7" s="99"/>
      <c r="G7" s="99"/>
      <c r="H7" s="99"/>
      <c r="I7" s="99"/>
      <c r="J7" s="99"/>
      <c r="K7" s="99"/>
      <c r="L7" s="99"/>
    </row>
    <row r="8" spans="1:12" ht="14.25">
      <c r="A8" s="99"/>
      <c r="B8" s="99"/>
      <c r="C8" s="99"/>
      <c r="D8" s="102"/>
      <c r="E8" s="99"/>
      <c r="F8" s="99"/>
      <c r="G8" s="99"/>
      <c r="H8" s="99"/>
      <c r="I8" s="99"/>
      <c r="J8" s="99"/>
      <c r="K8" s="99"/>
      <c r="L8" s="99"/>
    </row>
    <row r="9" spans="1:12" ht="14.25">
      <c r="A9" s="99"/>
      <c r="B9" s="99"/>
      <c r="C9" s="101"/>
      <c r="D9" s="99"/>
      <c r="E9" s="99"/>
      <c r="F9" s="99"/>
      <c r="G9" s="99"/>
      <c r="H9" s="99"/>
      <c r="I9" s="99"/>
      <c r="J9" s="99"/>
      <c r="K9" s="99"/>
      <c r="L9" s="99"/>
    </row>
    <row r="10" spans="1:12" ht="14.25">
      <c r="A10" s="99"/>
      <c r="B10" s="99"/>
      <c r="C10" s="101"/>
      <c r="D10" s="101"/>
      <c r="E10" s="99"/>
      <c r="F10" s="99"/>
      <c r="G10" s="99"/>
      <c r="H10" s="99"/>
      <c r="I10" s="99"/>
      <c r="J10" s="99"/>
      <c r="K10" s="99"/>
      <c r="L10" s="99"/>
    </row>
    <row r="11" spans="1:12" ht="14.25">
      <c r="A11" s="99"/>
      <c r="B11" s="99"/>
      <c r="C11" s="101"/>
      <c r="D11" s="102"/>
      <c r="E11" s="99"/>
      <c r="F11" s="99"/>
      <c r="G11" s="99"/>
      <c r="H11" s="99"/>
      <c r="I11" s="99"/>
      <c r="J11" s="99"/>
      <c r="K11" s="99"/>
      <c r="L11" s="99"/>
    </row>
    <row r="12" spans="1:12" ht="14.25">
      <c r="A12" s="99"/>
      <c r="B12" s="99"/>
      <c r="C12" s="99"/>
      <c r="D12" s="99"/>
      <c r="E12" s="99"/>
      <c r="F12" s="99"/>
      <c r="G12" s="99"/>
      <c r="H12" s="99"/>
      <c r="I12" s="99"/>
      <c r="J12" s="99"/>
      <c r="K12" s="99"/>
      <c r="L12" s="99"/>
    </row>
    <row r="13" spans="1:12" ht="14.25">
      <c r="A13" s="99"/>
      <c r="B13" s="99"/>
      <c r="C13" s="101"/>
      <c r="D13" s="99"/>
      <c r="E13" s="99"/>
      <c r="F13" s="99"/>
      <c r="G13" s="99"/>
      <c r="H13" s="99"/>
      <c r="I13" s="99"/>
      <c r="J13" s="99"/>
      <c r="K13" s="99"/>
      <c r="L13" s="99"/>
    </row>
    <row r="14" spans="1:12" ht="14.25">
      <c r="A14" s="99"/>
      <c r="B14" s="103"/>
      <c r="C14" s="99"/>
      <c r="D14" s="101"/>
      <c r="E14" s="99"/>
      <c r="F14" s="99"/>
      <c r="G14" s="99"/>
      <c r="H14" s="99"/>
      <c r="I14" s="99"/>
      <c r="J14" s="99"/>
      <c r="K14" s="99"/>
      <c r="L14" s="99"/>
    </row>
    <row r="15" spans="1:12" ht="14.25">
      <c r="A15" s="99"/>
      <c r="B15" s="99"/>
      <c r="C15" s="101"/>
      <c r="D15" s="99"/>
      <c r="E15" s="99"/>
      <c r="F15" s="99"/>
      <c r="G15" s="99"/>
      <c r="H15" s="99"/>
      <c r="I15" s="99"/>
      <c r="J15" s="99"/>
      <c r="K15" s="99"/>
      <c r="L15" s="99"/>
    </row>
    <row r="16" spans="1:12" ht="14.25">
      <c r="A16" s="99"/>
      <c r="B16" s="99"/>
      <c r="C16" s="99"/>
      <c r="D16" s="99"/>
      <c r="E16" s="99"/>
      <c r="F16" s="99"/>
      <c r="G16" s="99"/>
      <c r="H16" s="99"/>
      <c r="I16" s="99"/>
      <c r="J16" s="99"/>
      <c r="K16" s="99"/>
      <c r="L16" s="99"/>
    </row>
    <row r="17" spans="1:12" ht="14.25">
      <c r="A17" s="99"/>
      <c r="B17" s="99"/>
      <c r="C17" s="101"/>
      <c r="D17" s="101"/>
      <c r="E17" s="99"/>
      <c r="F17" s="99"/>
      <c r="G17" s="99"/>
      <c r="H17" s="99"/>
      <c r="I17" s="99"/>
      <c r="J17" s="99"/>
      <c r="K17" s="99"/>
      <c r="L17" s="99"/>
    </row>
    <row r="18" spans="1:12" ht="14.25">
      <c r="A18" s="99"/>
      <c r="B18" s="99"/>
      <c r="C18" s="101"/>
      <c r="D18" s="102"/>
      <c r="E18" s="99"/>
      <c r="F18" s="99"/>
      <c r="G18" s="99"/>
      <c r="H18" s="99"/>
      <c r="I18" s="99"/>
      <c r="J18" s="99"/>
      <c r="K18" s="99"/>
      <c r="L18" s="99"/>
    </row>
    <row r="19" spans="1:12" ht="14.25">
      <c r="A19" s="99"/>
      <c r="B19" s="99"/>
      <c r="C19" s="99"/>
      <c r="D19" s="101"/>
      <c r="E19" s="99"/>
      <c r="F19" s="99"/>
      <c r="G19" s="99"/>
      <c r="H19" s="99"/>
      <c r="I19" s="99"/>
      <c r="J19" s="99"/>
      <c r="K19" s="99"/>
      <c r="L19" s="99"/>
    </row>
    <row r="20" spans="1:12" ht="14.25">
      <c r="A20" s="99"/>
      <c r="B20" s="99"/>
      <c r="C20" s="101"/>
      <c r="D20" s="99"/>
      <c r="E20" s="99"/>
      <c r="F20" s="99"/>
      <c r="G20" s="99"/>
      <c r="H20" s="99"/>
      <c r="I20" s="99"/>
      <c r="J20" s="99"/>
      <c r="K20" s="99"/>
      <c r="L20" s="99"/>
    </row>
    <row r="21" spans="1:12" ht="14.25">
      <c r="A21" s="99"/>
      <c r="B21" s="103"/>
      <c r="C21" s="99"/>
      <c r="D21" s="101"/>
      <c r="E21" s="99"/>
      <c r="F21" s="99"/>
      <c r="G21" s="99"/>
      <c r="H21" s="99"/>
      <c r="I21" s="99"/>
      <c r="J21" s="99"/>
      <c r="K21" s="99"/>
      <c r="L21" s="99"/>
    </row>
    <row r="22" spans="1:12" ht="14.25">
      <c r="A22" s="99"/>
      <c r="B22" s="99"/>
      <c r="C22" s="99"/>
      <c r="D22" s="99"/>
      <c r="E22" s="99"/>
      <c r="F22" s="99"/>
      <c r="G22" s="99"/>
      <c r="H22" s="99"/>
      <c r="I22" s="99"/>
      <c r="J22" s="99"/>
      <c r="K22" s="99"/>
      <c r="L22" s="99"/>
    </row>
    <row r="23" spans="1:12" ht="14.25">
      <c r="A23" s="99"/>
      <c r="B23" s="99"/>
      <c r="C23" s="99"/>
      <c r="D23" s="99"/>
      <c r="E23" s="99"/>
      <c r="F23" s="99"/>
      <c r="G23" s="99"/>
      <c r="H23" s="99"/>
      <c r="I23" s="99"/>
      <c r="J23" s="99"/>
      <c r="K23" s="99"/>
      <c r="L23" s="99"/>
    </row>
    <row r="24" spans="1:12" ht="14.25">
      <c r="A24" s="99"/>
      <c r="B24" s="99"/>
      <c r="C24" s="99"/>
      <c r="D24" s="99"/>
      <c r="E24" s="99"/>
      <c r="F24" s="99"/>
      <c r="G24" s="99"/>
      <c r="H24" s="99"/>
      <c r="I24" s="99"/>
      <c r="J24" s="99"/>
      <c r="K24" s="99"/>
      <c r="L24" s="99"/>
    </row>
    <row r="25" spans="1:12" ht="14.25">
      <c r="A25" s="99"/>
      <c r="B25" s="99"/>
      <c r="C25" s="99"/>
      <c r="D25" s="99"/>
      <c r="E25" s="99"/>
      <c r="F25" s="99"/>
      <c r="G25" s="99"/>
      <c r="H25" s="99"/>
      <c r="I25" s="99"/>
      <c r="J25" s="99"/>
      <c r="K25" s="99"/>
      <c r="L25" s="99"/>
    </row>
    <row r="26" spans="1:12" ht="14.25">
      <c r="A26" s="99"/>
      <c r="B26" s="99"/>
      <c r="C26" s="99"/>
      <c r="D26" s="99"/>
      <c r="E26" s="99"/>
      <c r="F26" s="99"/>
      <c r="G26" s="99"/>
      <c r="H26" s="99"/>
      <c r="I26" s="99"/>
      <c r="J26" s="99"/>
      <c r="K26" s="99"/>
      <c r="L26" s="99"/>
    </row>
    <row r="27" spans="1:12" ht="14.25">
      <c r="A27" s="99"/>
      <c r="B27" s="99"/>
      <c r="C27" s="99"/>
      <c r="D27" s="99"/>
      <c r="E27" s="99"/>
      <c r="F27" s="99"/>
      <c r="G27" s="99"/>
      <c r="H27" s="99"/>
      <c r="I27" s="99"/>
      <c r="J27" s="99"/>
      <c r="K27" s="99"/>
      <c r="L27" s="99"/>
    </row>
    <row r="28" spans="1:12" ht="14.25">
      <c r="A28" s="99"/>
      <c r="B28" s="99"/>
      <c r="C28" s="99"/>
      <c r="D28" s="99"/>
      <c r="E28" s="99"/>
      <c r="F28" s="99"/>
      <c r="G28" s="99"/>
      <c r="H28" s="99"/>
      <c r="I28" s="99"/>
      <c r="J28" s="99"/>
      <c r="K28" s="99"/>
      <c r="L28" s="99"/>
    </row>
    <row r="29" spans="1:12" ht="14.25">
      <c r="A29" s="99"/>
      <c r="B29" s="99"/>
      <c r="C29" s="99"/>
      <c r="D29" s="99"/>
      <c r="E29" s="99"/>
      <c r="F29" s="99"/>
      <c r="G29" s="99"/>
      <c r="H29" s="99"/>
      <c r="I29" s="99"/>
      <c r="J29" s="99"/>
      <c r="K29" s="99"/>
      <c r="L29" s="99"/>
    </row>
    <row r="30" spans="1:12" ht="14.25">
      <c r="A30" s="99"/>
      <c r="B30" s="99"/>
      <c r="C30" s="99"/>
      <c r="D30" s="99"/>
      <c r="E30" s="99"/>
      <c r="F30" s="99"/>
      <c r="G30" s="99"/>
      <c r="H30" s="99"/>
      <c r="I30" s="99"/>
      <c r="J30" s="99"/>
      <c r="K30" s="99"/>
      <c r="L30" s="99"/>
    </row>
    <row r="31" spans="1:12" ht="14.25">
      <c r="A31" s="99"/>
      <c r="B31" s="99"/>
      <c r="C31" s="99"/>
      <c r="D31" s="99"/>
      <c r="E31" s="99"/>
      <c r="F31" s="99"/>
      <c r="G31" s="99"/>
      <c r="H31" s="99"/>
      <c r="I31" s="99"/>
      <c r="J31" s="99"/>
      <c r="K31" s="99"/>
      <c r="L31" s="99"/>
    </row>
    <row r="32" spans="1:12" ht="14.25">
      <c r="A32" s="99"/>
      <c r="B32" s="99"/>
      <c r="C32" s="99"/>
      <c r="D32" s="99"/>
      <c r="E32" s="99"/>
      <c r="F32" s="99"/>
      <c r="G32" s="99"/>
      <c r="H32" s="99"/>
      <c r="I32" s="99"/>
      <c r="J32" s="99"/>
      <c r="K32" s="99"/>
      <c r="L32" s="99"/>
    </row>
    <row r="33" spans="1:12" ht="15" thickBot="1">
      <c r="A33" s="99"/>
      <c r="B33" s="99"/>
      <c r="C33" s="99"/>
      <c r="D33" s="99"/>
      <c r="E33" s="99"/>
      <c r="F33" s="99"/>
      <c r="G33" s="99"/>
      <c r="H33" s="99"/>
      <c r="I33" s="99"/>
      <c r="J33" s="99"/>
      <c r="K33" s="99"/>
      <c r="L33" s="99"/>
    </row>
    <row r="34" spans="1:12" s="160" customFormat="1" ht="55.5" customHeight="1" thickBot="1">
      <c r="A34" s="156"/>
      <c r="B34" s="157" t="s">
        <v>215</v>
      </c>
      <c r="C34" s="154" t="s">
        <v>199</v>
      </c>
      <c r="D34" s="155" t="s">
        <v>195</v>
      </c>
      <c r="E34" s="155" t="s">
        <v>196</v>
      </c>
      <c r="F34" s="155" t="s">
        <v>197</v>
      </c>
      <c r="G34" s="155" t="s">
        <v>198</v>
      </c>
      <c r="H34" s="155" t="s">
        <v>200</v>
      </c>
      <c r="I34" s="155" t="s">
        <v>219</v>
      </c>
      <c r="J34" s="155" t="s">
        <v>224</v>
      </c>
      <c r="K34" s="158" t="s">
        <v>226</v>
      </c>
      <c r="L34" s="159" t="s">
        <v>201</v>
      </c>
    </row>
    <row r="35" spans="1:12" ht="26.25" customHeight="1" thickTop="1">
      <c r="A35" s="99"/>
      <c r="B35" s="2" t="s">
        <v>33</v>
      </c>
      <c r="C35" s="104">
        <f aca="true" t="shared" si="0" ref="C35:K35">IF(C53="","",C53)</f>
        <v>0</v>
      </c>
      <c r="D35" s="105">
        <f t="shared" si="0"/>
        <v>0</v>
      </c>
      <c r="E35" s="105">
        <f t="shared" si="0"/>
        <v>0</v>
      </c>
      <c r="F35" s="105">
        <f t="shared" si="0"/>
        <v>0</v>
      </c>
      <c r="G35" s="105">
        <f t="shared" si="0"/>
        <v>0</v>
      </c>
      <c r="H35" s="105">
        <f t="shared" si="0"/>
        <v>0</v>
      </c>
      <c r="I35" s="105">
        <f t="shared" si="0"/>
        <v>0</v>
      </c>
      <c r="J35" s="105">
        <f t="shared" si="0"/>
        <v>0</v>
      </c>
      <c r="K35" s="106">
        <f t="shared" si="0"/>
        <v>0</v>
      </c>
      <c r="L35" s="107">
        <f>SUM(C35:K35)</f>
        <v>0</v>
      </c>
    </row>
    <row r="36" spans="1:12" ht="25.5" customHeight="1">
      <c r="A36" s="99"/>
      <c r="B36" s="108" t="s">
        <v>109</v>
      </c>
      <c r="C36" s="109">
        <f aca="true" t="shared" si="1" ref="C36:K36">IF(C54="","",C54)</f>
        <v>0</v>
      </c>
      <c r="D36" s="110">
        <f t="shared" si="1"/>
        <v>0</v>
      </c>
      <c r="E36" s="110">
        <f t="shared" si="1"/>
        <v>0</v>
      </c>
      <c r="F36" s="110">
        <f t="shared" si="1"/>
        <v>0</v>
      </c>
      <c r="G36" s="110">
        <f t="shared" si="1"/>
        <v>0</v>
      </c>
      <c r="H36" s="110">
        <f t="shared" si="1"/>
        <v>0</v>
      </c>
      <c r="I36" s="110">
        <f t="shared" si="1"/>
        <v>0</v>
      </c>
      <c r="J36" s="110">
        <f t="shared" si="1"/>
        <v>0</v>
      </c>
      <c r="K36" s="111">
        <f t="shared" si="1"/>
        <v>0</v>
      </c>
      <c r="L36" s="112">
        <f>SUM(C36:K36)</f>
        <v>0</v>
      </c>
    </row>
    <row r="37" spans="1:13" ht="26.25" customHeight="1">
      <c r="A37" s="99"/>
      <c r="B37" s="113" t="s">
        <v>32</v>
      </c>
      <c r="C37" s="114">
        <f aca="true" t="shared" si="2" ref="C37:K37">IF(C55="","",C55)</f>
        <v>0</v>
      </c>
      <c r="D37" s="115">
        <f t="shared" si="2"/>
        <v>0</v>
      </c>
      <c r="E37" s="115">
        <f t="shared" si="2"/>
        <v>0</v>
      </c>
      <c r="F37" s="115">
        <f t="shared" si="2"/>
        <v>0</v>
      </c>
      <c r="G37" s="115">
        <f t="shared" si="2"/>
        <v>0</v>
      </c>
      <c r="H37" s="115">
        <f t="shared" si="2"/>
        <v>0</v>
      </c>
      <c r="I37" s="115">
        <f t="shared" si="2"/>
        <v>0</v>
      </c>
      <c r="J37" s="115">
        <f t="shared" si="2"/>
        <v>0</v>
      </c>
      <c r="K37" s="116">
        <f t="shared" si="2"/>
        <v>0</v>
      </c>
      <c r="L37" s="117">
        <f>SUM(C37:K37)</f>
        <v>0</v>
      </c>
      <c r="M37" s="118"/>
    </row>
    <row r="38" spans="1:16" ht="27.75" customHeight="1" thickBot="1">
      <c r="A38" s="99"/>
      <c r="B38" s="119" t="s">
        <v>202</v>
      </c>
      <c r="C38" s="120">
        <f>SUM(C35:C37)</f>
        <v>0</v>
      </c>
      <c r="D38" s="105">
        <f aca="true" t="shared" si="3" ref="D38:K38">IF(D56="","",D56)</f>
        <v>0</v>
      </c>
      <c r="E38" s="105">
        <f t="shared" si="3"/>
        <v>0</v>
      </c>
      <c r="F38" s="105">
        <f t="shared" si="3"/>
        <v>0</v>
      </c>
      <c r="G38" s="105">
        <f t="shared" si="3"/>
        <v>0</v>
      </c>
      <c r="H38" s="105">
        <f t="shared" si="3"/>
        <v>0</v>
      </c>
      <c r="I38" s="105">
        <f t="shared" si="3"/>
        <v>0</v>
      </c>
      <c r="J38" s="105">
        <f t="shared" si="3"/>
        <v>0</v>
      </c>
      <c r="K38" s="106">
        <f t="shared" si="3"/>
        <v>0</v>
      </c>
      <c r="L38" s="107">
        <f>SUM(C38:K38)</f>
        <v>0</v>
      </c>
      <c r="P38" s="7" t="s">
        <v>124</v>
      </c>
    </row>
    <row r="39" spans="1:12" ht="27.75" customHeight="1" thickBot="1">
      <c r="A39" s="99"/>
      <c r="B39" s="121" t="s">
        <v>203</v>
      </c>
      <c r="C39" s="122" t="str">
        <f aca="true" t="shared" si="4" ref="C39:L39">IF(C38=0,"－",(((C35*2)+C36)/(C38*2))*100)</f>
        <v>－</v>
      </c>
      <c r="D39" s="123" t="str">
        <f t="shared" si="4"/>
        <v>－</v>
      </c>
      <c r="E39" s="123" t="str">
        <f t="shared" si="4"/>
        <v>－</v>
      </c>
      <c r="F39" s="123" t="str">
        <f t="shared" si="4"/>
        <v>－</v>
      </c>
      <c r="G39" s="123" t="str">
        <f t="shared" si="4"/>
        <v>－</v>
      </c>
      <c r="H39" s="123" t="str">
        <f t="shared" si="4"/>
        <v>－</v>
      </c>
      <c r="I39" s="123" t="str">
        <f t="shared" si="4"/>
        <v>－</v>
      </c>
      <c r="J39" s="123" t="str">
        <f t="shared" si="4"/>
        <v>－</v>
      </c>
      <c r="K39" s="124" t="str">
        <f t="shared" si="4"/>
        <v>－</v>
      </c>
      <c r="L39" s="125" t="str">
        <f t="shared" si="4"/>
        <v>－</v>
      </c>
    </row>
    <row r="40" spans="1:12" ht="14.25">
      <c r="A40" s="99"/>
      <c r="B40" s="99"/>
      <c r="C40" s="99"/>
      <c r="D40" s="99"/>
      <c r="E40" s="99"/>
      <c r="F40" s="99"/>
      <c r="G40" s="99"/>
      <c r="H40" s="99"/>
      <c r="I40" s="99"/>
      <c r="J40" s="99"/>
      <c r="K40" s="99"/>
      <c r="L40" s="99"/>
    </row>
    <row r="41" spans="1:18" s="97" customFormat="1" ht="14.25">
      <c r="A41" s="126"/>
      <c r="B41" s="126"/>
      <c r="C41" s="127"/>
      <c r="D41" s="127"/>
      <c r="E41" s="127"/>
      <c r="F41" s="127"/>
      <c r="G41" s="127"/>
      <c r="H41" s="127"/>
      <c r="I41" s="127"/>
      <c r="J41" s="127"/>
      <c r="K41" s="127"/>
      <c r="P41" s="128"/>
      <c r="Q41" s="128" t="e">
        <f>L39*L37</f>
        <v>#VALUE!</v>
      </c>
      <c r="R41" s="129"/>
    </row>
    <row r="42" spans="1:18" ht="33" customHeight="1">
      <c r="A42" s="99"/>
      <c r="B42" s="280" t="s">
        <v>119</v>
      </c>
      <c r="C42" s="281"/>
      <c r="D42" s="281"/>
      <c r="E42" s="282" t="s">
        <v>31</v>
      </c>
      <c r="F42" s="282"/>
      <c r="G42" s="282"/>
      <c r="H42" s="282"/>
      <c r="I42" s="282"/>
      <c r="J42" s="282"/>
      <c r="K42" s="282"/>
      <c r="L42" s="282"/>
      <c r="M42" s="162"/>
      <c r="P42" s="130">
        <f>IF(75&lt;=L39,1,0)</f>
        <v>1</v>
      </c>
      <c r="Q42" s="130">
        <f>IF(1&lt;=L37,0,1)</f>
        <v>1</v>
      </c>
      <c r="R42" s="130">
        <f>SUM(P42:Q42)</f>
        <v>2</v>
      </c>
    </row>
    <row r="43" spans="1:13" ht="33" customHeight="1">
      <c r="A43" s="99"/>
      <c r="B43" s="280" t="s">
        <v>120</v>
      </c>
      <c r="C43" s="281"/>
      <c r="D43" s="281"/>
      <c r="E43" s="282" t="s">
        <v>220</v>
      </c>
      <c r="F43" s="281"/>
      <c r="G43" s="281"/>
      <c r="H43" s="281"/>
      <c r="I43" s="281"/>
      <c r="J43" s="281"/>
      <c r="K43" s="281"/>
      <c r="L43" s="281"/>
      <c r="M43" s="281"/>
    </row>
    <row r="44" spans="1:13" ht="33" customHeight="1">
      <c r="A44" s="99"/>
      <c r="B44" s="280" t="s">
        <v>121</v>
      </c>
      <c r="C44" s="281"/>
      <c r="D44" s="281"/>
      <c r="E44" s="282" t="s">
        <v>221</v>
      </c>
      <c r="F44" s="281"/>
      <c r="G44" s="281"/>
      <c r="H44" s="281"/>
      <c r="I44" s="281"/>
      <c r="J44" s="281"/>
      <c r="K44" s="281"/>
      <c r="L44" s="281"/>
      <c r="M44" s="281"/>
    </row>
    <row r="45" spans="1:13" ht="14.25">
      <c r="A45" s="99"/>
      <c r="B45" s="280" t="s">
        <v>122</v>
      </c>
      <c r="C45" s="281"/>
      <c r="D45" s="281"/>
      <c r="E45" s="161" t="s">
        <v>204</v>
      </c>
      <c r="F45" s="46"/>
      <c r="G45" s="46"/>
      <c r="H45" s="46"/>
      <c r="I45" s="46"/>
      <c r="J45" s="46"/>
      <c r="K45" s="46"/>
      <c r="L45" s="46"/>
      <c r="M45" s="162"/>
    </row>
    <row r="46" spans="1:12" ht="14.25">
      <c r="A46" s="99"/>
      <c r="B46" s="99"/>
      <c r="C46" s="99"/>
      <c r="D46" s="99"/>
      <c r="E46" s="99"/>
      <c r="F46" s="99"/>
      <c r="G46" s="99"/>
      <c r="H46" s="99"/>
      <c r="I46" s="99"/>
      <c r="J46" s="99"/>
      <c r="K46" s="99"/>
      <c r="L46" s="99"/>
    </row>
    <row r="47" spans="1:25" ht="45">
      <c r="A47" s="99"/>
      <c r="B47" s="99"/>
      <c r="C47" s="99"/>
      <c r="D47" s="99"/>
      <c r="E47" s="99"/>
      <c r="F47" s="99"/>
      <c r="G47" s="99"/>
      <c r="H47" s="99"/>
      <c r="I47" s="99"/>
      <c r="J47" s="99"/>
      <c r="K47" s="99"/>
      <c r="L47" s="99"/>
      <c r="P47" s="36" t="s">
        <v>215</v>
      </c>
      <c r="Q47" s="131" t="s">
        <v>194</v>
      </c>
      <c r="R47" s="131" t="s">
        <v>195</v>
      </c>
      <c r="S47" s="131" t="s">
        <v>196</v>
      </c>
      <c r="T47" s="131" t="s">
        <v>197</v>
      </c>
      <c r="U47" s="131" t="s">
        <v>198</v>
      </c>
      <c r="V47" s="131" t="s">
        <v>200</v>
      </c>
      <c r="W47" s="131" t="s">
        <v>219</v>
      </c>
      <c r="X47" s="131" t="s">
        <v>224</v>
      </c>
      <c r="Y47" s="131" t="s">
        <v>225</v>
      </c>
    </row>
    <row r="48" spans="16:25" ht="28.5">
      <c r="P48" s="36" t="s">
        <v>208</v>
      </c>
      <c r="Q48" s="7" t="str">
        <f aca="true" t="shared" si="5" ref="Q48:Y48">C39</f>
        <v>－</v>
      </c>
      <c r="R48" s="7" t="str">
        <f t="shared" si="5"/>
        <v>－</v>
      </c>
      <c r="S48" s="7" t="str">
        <f t="shared" si="5"/>
        <v>－</v>
      </c>
      <c r="T48" s="7" t="str">
        <f t="shared" si="5"/>
        <v>－</v>
      </c>
      <c r="U48" s="7" t="str">
        <f t="shared" si="5"/>
        <v>－</v>
      </c>
      <c r="V48" s="7" t="str">
        <f t="shared" si="5"/>
        <v>－</v>
      </c>
      <c r="W48" s="7" t="str">
        <f t="shared" si="5"/>
        <v>－</v>
      </c>
      <c r="X48" s="7" t="str">
        <f t="shared" si="5"/>
        <v>－</v>
      </c>
      <c r="Y48" s="7" t="str">
        <f t="shared" si="5"/>
        <v>－</v>
      </c>
    </row>
    <row r="49" spans="16:25" ht="14.25">
      <c r="P49" s="36" t="s">
        <v>209</v>
      </c>
      <c r="Q49" s="7">
        <v>100</v>
      </c>
      <c r="R49" s="7">
        <v>100</v>
      </c>
      <c r="S49" s="7">
        <v>100</v>
      </c>
      <c r="T49" s="7">
        <v>100</v>
      </c>
      <c r="U49" s="7">
        <v>100</v>
      </c>
      <c r="V49" s="7">
        <v>100</v>
      </c>
      <c r="W49" s="7">
        <v>100</v>
      </c>
      <c r="X49" s="7">
        <v>100</v>
      </c>
      <c r="Y49" s="7">
        <v>100</v>
      </c>
    </row>
    <row r="50" spans="3:25" ht="29.25" thickBot="1">
      <c r="C50" s="7" t="s">
        <v>205</v>
      </c>
      <c r="P50" s="36" t="s">
        <v>227</v>
      </c>
      <c r="Q50" s="7">
        <v>75</v>
      </c>
      <c r="R50" s="7">
        <v>75</v>
      </c>
      <c r="S50" s="7">
        <v>75</v>
      </c>
      <c r="T50" s="7">
        <v>75</v>
      </c>
      <c r="U50" s="7">
        <v>75</v>
      </c>
      <c r="V50" s="7">
        <v>75</v>
      </c>
      <c r="W50" s="7">
        <v>75</v>
      </c>
      <c r="X50" s="7">
        <v>75</v>
      </c>
      <c r="Y50" s="7">
        <v>75</v>
      </c>
    </row>
    <row r="51" spans="3:12" ht="14.25">
      <c r="C51" s="132">
        <v>1</v>
      </c>
      <c r="D51" s="133">
        <v>2</v>
      </c>
      <c r="E51" s="133">
        <v>3</v>
      </c>
      <c r="F51" s="133">
        <v>4</v>
      </c>
      <c r="G51" s="133">
        <v>5</v>
      </c>
      <c r="H51" s="133">
        <v>6</v>
      </c>
      <c r="I51" s="133">
        <v>7</v>
      </c>
      <c r="J51" s="133">
        <v>8</v>
      </c>
      <c r="K51" s="134">
        <v>9</v>
      </c>
      <c r="L51" s="135" t="s">
        <v>207</v>
      </c>
    </row>
    <row r="52" spans="3:12" ht="15" thickBot="1">
      <c r="C52" s="136">
        <v>17</v>
      </c>
      <c r="D52" s="137">
        <v>4</v>
      </c>
      <c r="E52" s="137">
        <v>9</v>
      </c>
      <c r="F52" s="137">
        <v>8</v>
      </c>
      <c r="G52" s="137">
        <v>6</v>
      </c>
      <c r="H52" s="137">
        <v>6</v>
      </c>
      <c r="I52" s="137">
        <v>4</v>
      </c>
      <c r="J52" s="137">
        <v>5</v>
      </c>
      <c r="K52" s="138">
        <v>7</v>
      </c>
      <c r="L52" s="135">
        <f>SUM(C52:K52)</f>
        <v>66</v>
      </c>
    </row>
    <row r="53" spans="2:11" ht="15" thickTop="1">
      <c r="B53" s="3" t="s">
        <v>105</v>
      </c>
      <c r="C53" s="139">
        <f>'1.Environment &amp; Management'!E26</f>
        <v>0</v>
      </c>
      <c r="D53" s="140">
        <f>'2.Design &amp; Development'!E15</f>
        <v>0</v>
      </c>
      <c r="E53" s="140">
        <f>'3.Supplier Management'!E20</f>
        <v>0</v>
      </c>
      <c r="F53" s="140">
        <f>'4.Acceptance Inspection'!E17</f>
        <v>0</v>
      </c>
      <c r="G53" s="140">
        <f>'5.Process Management'!E18</f>
        <v>0</v>
      </c>
      <c r="H53" s="140">
        <f>'6.Management of Facilities'!E15</f>
        <v>0</v>
      </c>
      <c r="I53" s="140">
        <f>'7.Change Control'!E13</f>
        <v>0</v>
      </c>
      <c r="J53" s="140">
        <f>'8.Non-conformity Response'!E16</f>
        <v>0</v>
      </c>
      <c r="K53" s="141">
        <f>'9.Shipping Inspection'!E17</f>
        <v>0</v>
      </c>
    </row>
    <row r="54" spans="2:11" ht="14.25">
      <c r="B54" s="3" t="s">
        <v>109</v>
      </c>
      <c r="C54" s="142">
        <f>'1.Environment &amp; Management'!E27</f>
        <v>0</v>
      </c>
      <c r="D54" s="143">
        <f>'2.Design &amp; Development'!E16</f>
        <v>0</v>
      </c>
      <c r="E54" s="143">
        <f>'3.Supplier Management'!E21</f>
        <v>0</v>
      </c>
      <c r="F54" s="143">
        <f>'4.Acceptance Inspection'!E18</f>
        <v>0</v>
      </c>
      <c r="G54" s="143">
        <f>'5.Process Management'!E19</f>
        <v>0</v>
      </c>
      <c r="H54" s="143">
        <f>'6.Management of Facilities'!E16</f>
        <v>0</v>
      </c>
      <c r="I54" s="143">
        <f>'7.Change Control'!E14</f>
        <v>0</v>
      </c>
      <c r="J54" s="143">
        <f>'8.Non-conformity Response'!E17</f>
        <v>0</v>
      </c>
      <c r="K54" s="144">
        <f>'9.Shipping Inspection'!E18</f>
        <v>0</v>
      </c>
    </row>
    <row r="55" spans="2:11" ht="15" thickBot="1">
      <c r="B55" s="145" t="s">
        <v>112</v>
      </c>
      <c r="C55" s="146">
        <f>'1.Environment &amp; Management'!E28</f>
        <v>0</v>
      </c>
      <c r="D55" s="147">
        <f>'2.Design &amp; Development'!E17</f>
        <v>0</v>
      </c>
      <c r="E55" s="147">
        <f>'3.Supplier Management'!E22</f>
        <v>0</v>
      </c>
      <c r="F55" s="147">
        <f>'4.Acceptance Inspection'!E19</f>
        <v>0</v>
      </c>
      <c r="G55" s="147">
        <f>'5.Process Management'!E20</f>
        <v>0</v>
      </c>
      <c r="H55" s="147">
        <f>'6.Management of Facilities'!E17</f>
        <v>0</v>
      </c>
      <c r="I55" s="147">
        <f>'7.Change Control'!E15</f>
        <v>0</v>
      </c>
      <c r="J55" s="147">
        <f>'8.Non-conformity Response'!E18</f>
        <v>0</v>
      </c>
      <c r="K55" s="148">
        <f>'9.Shipping Inspection'!E19</f>
        <v>0</v>
      </c>
    </row>
    <row r="56" spans="2:11" ht="23.25" thickBot="1">
      <c r="B56" s="163" t="s">
        <v>123</v>
      </c>
      <c r="C56" s="149">
        <f>'1.Environment &amp; Management'!E30</f>
        <v>0</v>
      </c>
      <c r="D56" s="150">
        <f>'2.Design &amp; Development'!E19</f>
        <v>0</v>
      </c>
      <c r="E56" s="150">
        <f>'3.Supplier Management'!E24</f>
        <v>0</v>
      </c>
      <c r="F56" s="150">
        <f>'4.Acceptance Inspection'!E21</f>
        <v>0</v>
      </c>
      <c r="G56" s="150">
        <f>'5.Process Management'!E22</f>
        <v>0</v>
      </c>
      <c r="H56" s="150">
        <f>'6.Management of Facilities'!E19</f>
        <v>0</v>
      </c>
      <c r="I56" s="150">
        <f>'7.Change Control'!E17</f>
        <v>0</v>
      </c>
      <c r="J56" s="150">
        <f>'8.Non-conformity Response'!E20</f>
        <v>0</v>
      </c>
      <c r="K56" s="151">
        <f>'9.Shipping Inspection'!E21</f>
        <v>0</v>
      </c>
    </row>
    <row r="57" spans="2:12" ht="14.25">
      <c r="B57" s="3" t="s">
        <v>115</v>
      </c>
      <c r="C57" s="152">
        <f>'1.Environment &amp; Management'!E29</f>
        <v>0</v>
      </c>
      <c r="D57" s="152">
        <f>'2.Design &amp; Development'!E18</f>
        <v>0</v>
      </c>
      <c r="E57" s="152">
        <f>'3.Supplier Management'!E23</f>
        <v>0</v>
      </c>
      <c r="F57" s="152">
        <f>'4.Acceptance Inspection'!E20</f>
        <v>0</v>
      </c>
      <c r="G57" s="152">
        <f>'5.Process Management'!E21</f>
        <v>0</v>
      </c>
      <c r="H57" s="152">
        <f>'6.Management of Facilities'!E18</f>
        <v>0</v>
      </c>
      <c r="I57" s="152">
        <f>'7.Change Control'!E16</f>
        <v>0</v>
      </c>
      <c r="J57" s="152">
        <f>'8.Non-conformity Response'!E19</f>
        <v>0</v>
      </c>
      <c r="K57" s="152">
        <f>'9.Shipping Inspection'!E20</f>
        <v>0</v>
      </c>
      <c r="L57" s="135">
        <f>SUM(C57:K57)</f>
        <v>0</v>
      </c>
    </row>
    <row r="58" spans="2:12" ht="14.25">
      <c r="B58" s="153" t="s">
        <v>206</v>
      </c>
      <c r="C58" s="135">
        <f aca="true" t="shared" si="6" ref="C58:K58">C52-+C57-C56</f>
        <v>17</v>
      </c>
      <c r="D58" s="135">
        <f t="shared" si="6"/>
        <v>4</v>
      </c>
      <c r="E58" s="135">
        <f t="shared" si="6"/>
        <v>9</v>
      </c>
      <c r="F58" s="135">
        <f t="shared" si="6"/>
        <v>8</v>
      </c>
      <c r="G58" s="135">
        <f t="shared" si="6"/>
        <v>6</v>
      </c>
      <c r="H58" s="135">
        <f t="shared" si="6"/>
        <v>6</v>
      </c>
      <c r="I58" s="135">
        <f t="shared" si="6"/>
        <v>4</v>
      </c>
      <c r="J58" s="135">
        <f t="shared" si="6"/>
        <v>5</v>
      </c>
      <c r="K58" s="135">
        <f t="shared" si="6"/>
        <v>7</v>
      </c>
      <c r="L58" s="135">
        <f>SUM(C58:K58)</f>
        <v>66</v>
      </c>
    </row>
  </sheetData>
  <sheetProtection/>
  <protectedRanges>
    <protectedRange sqref="C35:K38" name="範囲1"/>
  </protectedRanges>
  <mergeCells count="7">
    <mergeCell ref="B42:D42"/>
    <mergeCell ref="B45:D45"/>
    <mergeCell ref="E44:M44"/>
    <mergeCell ref="E43:M43"/>
    <mergeCell ref="B43:D43"/>
    <mergeCell ref="B44:D44"/>
    <mergeCell ref="E42:L42"/>
  </mergeCells>
  <conditionalFormatting sqref="C37:L37">
    <cfRule type="cellIs" priority="1" dxfId="0" operator="greaterThanOrEqual" stopIfTrue="1">
      <formula>1</formula>
    </cfRule>
  </conditionalFormatting>
  <conditionalFormatting sqref="C35:L35">
    <cfRule type="cellIs" priority="2" dxfId="1" operator="greaterThanOrEqual" stopIfTrue="1">
      <formula>1</formula>
    </cfRule>
  </conditionalFormatting>
  <conditionalFormatting sqref="D39:L39">
    <cfRule type="cellIs" priority="3" dxfId="2" operator="greaterThanOrEqual" stopIfTrue="1">
      <formula>"－"</formula>
    </cfRule>
    <cfRule type="cellIs" priority="4" dxfId="1" operator="greaterThanOrEqual" stopIfTrue="1">
      <formula>75</formula>
    </cfRule>
    <cfRule type="cellIs" priority="5" dxfId="0" operator="lessThan" stopIfTrue="1">
      <formula>50</formula>
    </cfRule>
  </conditionalFormatting>
  <conditionalFormatting sqref="C39">
    <cfRule type="cellIs" priority="6" dxfId="2" operator="equal" stopIfTrue="1">
      <formula>"－"</formula>
    </cfRule>
    <cfRule type="cellIs" priority="7" dxfId="1" operator="greaterThanOrEqual" stopIfTrue="1">
      <formula>75</formula>
    </cfRule>
    <cfRule type="cellIs" priority="8" dxfId="0" operator="lessThan" stopIfTrue="1">
      <formula>50</formula>
    </cfRule>
  </conditionalFormatting>
  <printOptions horizontalCentered="1"/>
  <pageMargins left="0.6692913385826772" right="0" top="0.3937007874015748" bottom="0.3937007874015748" header="0.5118110236220472" footer="0.5118110236220472"/>
  <pageSetup fitToHeight="1" fitToWidth="1" horizontalDpi="600" verticalDpi="600" orientation="portrait" paperSize="9" scale="72"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2:AD62"/>
  <sheetViews>
    <sheetView workbookViewId="0" topLeftCell="A1">
      <selection activeCell="H8" sqref="H8"/>
    </sheetView>
  </sheetViews>
  <sheetFormatPr defaultColWidth="9.00390625" defaultRowHeight="13.5"/>
  <cols>
    <col min="1" max="1" width="0.875" style="7" customWidth="1"/>
    <col min="2" max="2" width="5.875" style="7" customWidth="1"/>
    <col min="3" max="4" width="4.625" style="7" customWidth="1"/>
    <col min="5" max="5" width="5.00390625" style="7" customWidth="1"/>
    <col min="6" max="6" width="3.50390625" style="7" customWidth="1"/>
    <col min="7" max="9" width="4.625" style="7" customWidth="1"/>
    <col min="10" max="10" width="5.00390625" style="7" customWidth="1"/>
    <col min="11" max="11" width="4.625" style="7" customWidth="1"/>
    <col min="12" max="12" width="5.25390625" style="7" customWidth="1"/>
    <col min="13" max="21" width="4.625" style="7" customWidth="1"/>
    <col min="22" max="22" width="1.4921875" style="7" customWidth="1"/>
    <col min="23" max="36" width="4.625" style="7" customWidth="1"/>
    <col min="37" max="16384" width="9.00390625" style="7" customWidth="1"/>
  </cols>
  <sheetData>
    <row r="1" ht="3.75" customHeight="1"/>
    <row r="2" spans="1:30" ht="14.25">
      <c r="A2" s="99"/>
      <c r="B2" s="99"/>
      <c r="C2" s="99" t="s">
        <v>210</v>
      </c>
      <c r="D2" s="99"/>
      <c r="E2" s="99"/>
      <c r="F2" s="99"/>
      <c r="G2" s="99"/>
      <c r="H2" s="99"/>
      <c r="I2" s="99"/>
      <c r="J2" s="99"/>
      <c r="K2" s="99"/>
      <c r="L2" s="99"/>
      <c r="M2" s="99"/>
      <c r="N2" s="99"/>
      <c r="O2" s="99"/>
      <c r="P2" s="99"/>
      <c r="Q2" s="99"/>
      <c r="R2" s="99"/>
      <c r="S2" s="99"/>
      <c r="T2" s="99"/>
      <c r="U2" s="99"/>
      <c r="V2" s="99"/>
      <c r="W2" s="99"/>
      <c r="X2" s="99"/>
      <c r="Y2" s="99"/>
      <c r="Z2" s="99"/>
      <c r="AA2" s="99"/>
      <c r="AB2" s="99"/>
      <c r="AC2" s="99"/>
      <c r="AD2" s="99"/>
    </row>
    <row r="3" spans="1:30" ht="14.2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row>
    <row r="4" spans="1:30" ht="23.25">
      <c r="A4" s="99"/>
      <c r="C4" s="170" t="s">
        <v>230</v>
      </c>
      <c r="D4" s="171"/>
      <c r="E4" s="171"/>
      <c r="F4" s="171"/>
      <c r="G4" s="171"/>
      <c r="H4" s="171"/>
      <c r="I4" s="28"/>
      <c r="J4" s="171"/>
      <c r="K4" s="171"/>
      <c r="L4" s="171"/>
      <c r="M4" s="171"/>
      <c r="N4" s="171"/>
      <c r="O4" s="171"/>
      <c r="P4" s="171"/>
      <c r="Q4" s="171"/>
      <c r="R4" s="171"/>
      <c r="S4" s="171"/>
      <c r="T4" s="171"/>
      <c r="U4" s="171"/>
      <c r="V4" s="99"/>
      <c r="W4" s="99"/>
      <c r="X4" s="99"/>
      <c r="Y4" s="99"/>
      <c r="Z4" s="99"/>
      <c r="AA4" s="99"/>
      <c r="AB4" s="99"/>
      <c r="AC4" s="99"/>
      <c r="AD4" s="99"/>
    </row>
    <row r="5" spans="1:30" ht="23.25">
      <c r="A5" s="99"/>
      <c r="B5" s="99"/>
      <c r="C5" s="170" t="s">
        <v>213</v>
      </c>
      <c r="D5" s="171"/>
      <c r="E5" s="171"/>
      <c r="F5" s="171"/>
      <c r="G5" s="171"/>
      <c r="H5" s="171"/>
      <c r="I5" s="28"/>
      <c r="J5" s="171"/>
      <c r="K5" s="171"/>
      <c r="L5" s="171"/>
      <c r="M5" s="171"/>
      <c r="N5" s="171"/>
      <c r="O5" s="171"/>
      <c r="P5" s="171"/>
      <c r="Q5" s="171"/>
      <c r="R5" s="171"/>
      <c r="S5" s="171"/>
      <c r="T5" s="172"/>
      <c r="U5" s="171"/>
      <c r="V5" s="99"/>
      <c r="W5" s="99"/>
      <c r="X5" s="99"/>
      <c r="Y5" s="99"/>
      <c r="Z5" s="99"/>
      <c r="AA5" s="99"/>
      <c r="AB5" s="99"/>
      <c r="AC5" s="99"/>
      <c r="AD5" s="99"/>
    </row>
    <row r="6" spans="1:30" ht="7.5" customHeight="1">
      <c r="A6" s="99"/>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row>
    <row r="7" spans="1:30" ht="8.25" customHeight="1">
      <c r="A7" s="99"/>
      <c r="B7" s="99"/>
      <c r="C7" s="99"/>
      <c r="D7" s="99"/>
      <c r="E7" s="173"/>
      <c r="F7" s="174"/>
      <c r="G7" s="99"/>
      <c r="H7" s="99"/>
      <c r="I7" s="99"/>
      <c r="J7" s="99"/>
      <c r="K7" s="99"/>
      <c r="L7" s="99"/>
      <c r="M7" s="99"/>
      <c r="N7" s="99"/>
      <c r="O7" s="99"/>
      <c r="P7" s="99"/>
      <c r="Q7" s="99"/>
      <c r="R7" s="99"/>
      <c r="S7" s="99"/>
      <c r="T7" s="99"/>
      <c r="U7" s="99"/>
      <c r="V7" s="99"/>
      <c r="W7" s="99"/>
      <c r="X7" s="99"/>
      <c r="Y7" s="99"/>
      <c r="Z7" s="99"/>
      <c r="AA7" s="99"/>
      <c r="AB7" s="99"/>
      <c r="AC7" s="99"/>
      <c r="AD7" s="99"/>
    </row>
    <row r="8" spans="1:30" ht="21.75" customHeight="1">
      <c r="A8" s="99"/>
      <c r="B8" s="99"/>
      <c r="C8" s="215" t="s">
        <v>239</v>
      </c>
      <c r="D8" s="99"/>
      <c r="E8" s="99"/>
      <c r="F8" s="99"/>
      <c r="G8" s="99"/>
      <c r="H8" s="175"/>
      <c r="I8" s="175"/>
      <c r="J8" s="175"/>
      <c r="K8" s="175"/>
      <c r="L8" s="175"/>
      <c r="M8" s="175"/>
      <c r="N8" s="175"/>
      <c r="O8" s="175"/>
      <c r="P8" s="175"/>
      <c r="Q8" s="175"/>
      <c r="R8" s="175"/>
      <c r="S8" s="175"/>
      <c r="T8" s="99"/>
      <c r="U8" s="99"/>
      <c r="V8" s="99"/>
      <c r="W8" s="99"/>
      <c r="X8" s="99"/>
      <c r="Y8" s="99"/>
      <c r="Z8" s="99"/>
      <c r="AA8" s="99"/>
      <c r="AB8" s="99"/>
      <c r="AC8" s="99"/>
      <c r="AD8" s="99"/>
    </row>
    <row r="9" spans="1:30" ht="23.25" customHeight="1">
      <c r="A9" s="99"/>
      <c r="B9" s="99"/>
      <c r="C9" s="215" t="s">
        <v>238</v>
      </c>
      <c r="D9" s="99"/>
      <c r="E9" s="99"/>
      <c r="F9" s="99"/>
      <c r="G9" s="99"/>
      <c r="H9" s="176"/>
      <c r="I9" s="176"/>
      <c r="J9" s="176"/>
      <c r="K9" s="176"/>
      <c r="L9" s="176"/>
      <c r="M9" s="176"/>
      <c r="N9" s="176"/>
      <c r="O9" s="176"/>
      <c r="P9" s="176"/>
      <c r="Q9" s="176"/>
      <c r="R9" s="176"/>
      <c r="S9" s="176"/>
      <c r="T9" s="99"/>
      <c r="U9" s="99"/>
      <c r="V9" s="99"/>
      <c r="W9" s="99"/>
      <c r="X9" s="99"/>
      <c r="Y9" s="99"/>
      <c r="Z9" s="99"/>
      <c r="AA9" s="99"/>
      <c r="AB9" s="99"/>
      <c r="AC9" s="99"/>
      <c r="AD9" s="99"/>
    </row>
    <row r="10" spans="1:30" ht="13.5" customHeight="1">
      <c r="A10" s="99"/>
      <c r="B10" s="99"/>
      <c r="C10" s="101"/>
      <c r="D10" s="99"/>
      <c r="E10" s="99"/>
      <c r="F10" s="99"/>
      <c r="G10" s="99"/>
      <c r="H10" s="177"/>
      <c r="I10" s="177"/>
      <c r="J10" s="177"/>
      <c r="K10" s="177"/>
      <c r="L10" s="177"/>
      <c r="M10" s="177"/>
      <c r="N10" s="177"/>
      <c r="O10" s="177"/>
      <c r="P10" s="177"/>
      <c r="Q10" s="177"/>
      <c r="R10" s="177"/>
      <c r="S10" s="177"/>
      <c r="T10" s="99"/>
      <c r="U10" s="99"/>
      <c r="V10" s="99"/>
      <c r="W10" s="99"/>
      <c r="X10" s="99"/>
      <c r="Y10" s="99"/>
      <c r="Z10" s="99"/>
      <c r="AA10" s="99"/>
      <c r="AB10" s="99"/>
      <c r="AC10" s="99"/>
      <c r="AD10" s="99"/>
    </row>
    <row r="11" spans="1:30" ht="15" customHeight="1">
      <c r="A11" s="99"/>
      <c r="B11" s="99"/>
      <c r="C11" s="216" t="s">
        <v>250</v>
      </c>
      <c r="D11" s="175"/>
      <c r="E11" s="179"/>
      <c r="F11" s="175"/>
      <c r="G11" s="175"/>
      <c r="H11" s="180"/>
      <c r="I11" s="178"/>
      <c r="J11" s="180"/>
      <c r="K11" s="181"/>
      <c r="L11" s="218"/>
      <c r="M11" s="200" t="s">
        <v>231</v>
      </c>
      <c r="N11" s="201"/>
      <c r="O11" s="219"/>
      <c r="P11" s="199" t="s">
        <v>237</v>
      </c>
      <c r="Q11" s="202"/>
      <c r="R11" s="219"/>
      <c r="S11" s="203" t="s">
        <v>251</v>
      </c>
      <c r="T11" s="99"/>
      <c r="U11" s="99"/>
      <c r="V11" s="99"/>
      <c r="W11" s="99"/>
      <c r="X11" s="99"/>
      <c r="Y11" s="99"/>
      <c r="Z11" s="99"/>
      <c r="AA11" s="99"/>
      <c r="AB11" s="99"/>
      <c r="AC11" s="99"/>
      <c r="AD11" s="99"/>
    </row>
    <row r="12" spans="1:30" ht="15">
      <c r="A12" s="99"/>
      <c r="B12" s="99"/>
      <c r="C12" s="182"/>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row>
    <row r="13" spans="1:30" ht="14.25">
      <c r="A13" s="99"/>
      <c r="B13" s="99"/>
      <c r="C13" s="215" t="s">
        <v>240</v>
      </c>
      <c r="D13" s="99"/>
      <c r="E13" s="99"/>
      <c r="F13" s="99"/>
      <c r="G13" s="99"/>
      <c r="H13" s="207"/>
      <c r="I13" s="183"/>
      <c r="J13" s="214" t="s">
        <v>252</v>
      </c>
      <c r="K13" s="204"/>
      <c r="L13" s="204"/>
      <c r="M13" s="204"/>
      <c r="N13" s="204"/>
      <c r="O13" s="204"/>
      <c r="P13" s="204"/>
      <c r="Q13" s="204"/>
      <c r="R13" s="204"/>
      <c r="S13" s="204"/>
      <c r="T13" s="204"/>
      <c r="U13" s="99"/>
      <c r="V13" s="99"/>
      <c r="W13" s="99"/>
      <c r="X13" s="99"/>
      <c r="Y13" s="99"/>
      <c r="Z13" s="99"/>
      <c r="AA13" s="99"/>
      <c r="AB13" s="99"/>
      <c r="AC13" s="99"/>
      <c r="AD13" s="99"/>
    </row>
    <row r="14" spans="1:30" ht="14.25" customHeight="1">
      <c r="A14" s="99"/>
      <c r="B14" s="99"/>
      <c r="C14" s="100"/>
      <c r="D14" s="204" t="s">
        <v>253</v>
      </c>
      <c r="E14" s="99"/>
      <c r="F14" s="99"/>
      <c r="G14" s="99"/>
      <c r="H14" s="208" t="s">
        <v>241</v>
      </c>
      <c r="I14" s="183"/>
      <c r="J14" s="209"/>
      <c r="K14" s="209"/>
      <c r="L14" s="209"/>
      <c r="M14" s="285"/>
      <c r="N14" s="285"/>
      <c r="O14" s="285"/>
      <c r="P14" s="206"/>
      <c r="Q14" s="209"/>
      <c r="R14" s="209"/>
      <c r="S14" s="209"/>
      <c r="T14" s="209"/>
      <c r="U14" s="99"/>
      <c r="V14" s="99"/>
      <c r="W14" s="99"/>
      <c r="X14" s="99"/>
      <c r="Y14" s="99"/>
      <c r="Z14" s="99"/>
      <c r="AA14" s="99"/>
      <c r="AB14" s="99"/>
      <c r="AC14" s="99"/>
      <c r="AD14" s="99"/>
    </row>
    <row r="15" spans="1:30" ht="14.25" customHeight="1">
      <c r="A15" s="99"/>
      <c r="B15" s="99"/>
      <c r="C15" s="100"/>
      <c r="D15" s="204"/>
      <c r="E15" s="99"/>
      <c r="F15" s="99"/>
      <c r="G15" s="99"/>
      <c r="H15" s="208" t="s">
        <v>254</v>
      </c>
      <c r="I15" s="183"/>
      <c r="J15" s="209"/>
      <c r="K15" s="209"/>
      <c r="L15" s="209"/>
      <c r="M15" s="205"/>
      <c r="N15" s="205"/>
      <c r="O15" s="205"/>
      <c r="P15" s="206"/>
      <c r="Q15" s="209"/>
      <c r="R15" s="209"/>
      <c r="S15" s="209"/>
      <c r="T15" s="209"/>
      <c r="U15" s="99"/>
      <c r="V15" s="99"/>
      <c r="W15" s="99"/>
      <c r="X15" s="99"/>
      <c r="Y15" s="99"/>
      <c r="Z15" s="99"/>
      <c r="AA15" s="99"/>
      <c r="AB15" s="99"/>
      <c r="AC15" s="99"/>
      <c r="AD15" s="99"/>
    </row>
    <row r="16" spans="1:30" ht="14.25" customHeight="1">
      <c r="A16" s="99"/>
      <c r="B16" s="99"/>
      <c r="C16" s="100"/>
      <c r="D16" s="99"/>
      <c r="E16" s="99"/>
      <c r="F16" s="99"/>
      <c r="G16" s="99"/>
      <c r="H16" s="205" t="s">
        <v>242</v>
      </c>
      <c r="I16" s="183"/>
      <c r="J16" s="209"/>
      <c r="K16" s="209"/>
      <c r="L16" s="209"/>
      <c r="M16" s="205"/>
      <c r="N16" s="205"/>
      <c r="O16" s="205"/>
      <c r="P16" s="206"/>
      <c r="Q16" s="209"/>
      <c r="R16" s="209"/>
      <c r="S16" s="209"/>
      <c r="T16" s="209"/>
      <c r="U16" s="99"/>
      <c r="V16" s="99"/>
      <c r="W16" s="99"/>
      <c r="X16" s="99"/>
      <c r="Y16" s="99"/>
      <c r="Z16" s="99"/>
      <c r="AA16" s="99"/>
      <c r="AB16" s="99"/>
      <c r="AC16" s="99"/>
      <c r="AD16" s="99"/>
    </row>
    <row r="17" spans="1:30" ht="13.5" customHeight="1">
      <c r="A17" s="99"/>
      <c r="B17" s="99"/>
      <c r="C17" s="99"/>
      <c r="D17" s="204" t="s">
        <v>255</v>
      </c>
      <c r="E17" s="99"/>
      <c r="F17" s="99"/>
      <c r="G17" s="99"/>
      <c r="H17" s="208" t="s">
        <v>39</v>
      </c>
      <c r="I17" s="183"/>
      <c r="J17" s="204"/>
      <c r="K17" s="204"/>
      <c r="L17" s="204"/>
      <c r="M17" s="204"/>
      <c r="N17" s="204"/>
      <c r="O17" s="204"/>
      <c r="P17" s="206"/>
      <c r="Q17" s="204"/>
      <c r="R17" s="204"/>
      <c r="S17" s="204"/>
      <c r="T17" s="204"/>
      <c r="U17" s="99"/>
      <c r="V17" s="99"/>
      <c r="W17" s="99"/>
      <c r="X17" s="99"/>
      <c r="Y17" s="99"/>
      <c r="Z17" s="99"/>
      <c r="AA17" s="99"/>
      <c r="AB17" s="99"/>
      <c r="AC17" s="99"/>
      <c r="AD17" s="99"/>
    </row>
    <row r="18" spans="1:30" ht="14.25" customHeight="1">
      <c r="A18" s="99"/>
      <c r="B18" s="99"/>
      <c r="C18" s="99"/>
      <c r="D18" s="99"/>
      <c r="E18" s="99"/>
      <c r="F18" s="99"/>
      <c r="G18" s="99"/>
      <c r="H18" s="208" t="s">
        <v>254</v>
      </c>
      <c r="I18" s="184"/>
      <c r="J18" s="209"/>
      <c r="K18" s="209"/>
      <c r="L18" s="209"/>
      <c r="M18" s="208"/>
      <c r="N18" s="208"/>
      <c r="O18" s="208"/>
      <c r="P18" s="206"/>
      <c r="Q18" s="209"/>
      <c r="R18" s="209"/>
      <c r="S18" s="209"/>
      <c r="T18" s="204"/>
      <c r="U18" s="99"/>
      <c r="V18" s="99"/>
      <c r="W18" s="99"/>
      <c r="X18" s="99"/>
      <c r="Y18" s="99"/>
      <c r="Z18" s="99"/>
      <c r="AA18" s="99"/>
      <c r="AB18" s="99"/>
      <c r="AC18" s="99"/>
      <c r="AD18" s="99"/>
    </row>
    <row r="19" spans="1:30" ht="14.25" customHeight="1">
      <c r="A19" s="99"/>
      <c r="B19" s="99"/>
      <c r="C19" s="99"/>
      <c r="D19" s="99"/>
      <c r="E19" s="99"/>
      <c r="F19" s="99"/>
      <c r="G19" s="99"/>
      <c r="H19" s="205" t="s">
        <v>242</v>
      </c>
      <c r="I19" s="99"/>
      <c r="J19" s="99"/>
      <c r="K19" s="99"/>
      <c r="L19" s="99"/>
      <c r="M19" s="99"/>
      <c r="N19" s="99"/>
      <c r="O19" s="99"/>
      <c r="P19" s="99"/>
      <c r="Q19" s="99"/>
      <c r="R19" s="99"/>
      <c r="S19" s="99"/>
      <c r="T19" s="99"/>
      <c r="U19" s="99"/>
      <c r="V19" s="99"/>
      <c r="W19" s="99"/>
      <c r="X19" s="99"/>
      <c r="Y19" s="99"/>
      <c r="Z19" s="99"/>
      <c r="AA19" s="99"/>
      <c r="AB19" s="99"/>
      <c r="AC19" s="99"/>
      <c r="AD19" s="99"/>
    </row>
    <row r="20" spans="1:30" ht="14.25" customHeight="1">
      <c r="A20" s="99"/>
      <c r="B20" s="99"/>
      <c r="C20" s="99"/>
      <c r="D20" s="99"/>
      <c r="E20" s="99"/>
      <c r="F20" s="99"/>
      <c r="G20" s="99"/>
      <c r="H20" s="205"/>
      <c r="I20" s="99"/>
      <c r="J20" s="99"/>
      <c r="K20" s="99"/>
      <c r="L20" s="99"/>
      <c r="M20" s="99"/>
      <c r="N20" s="99"/>
      <c r="O20" s="99"/>
      <c r="P20" s="99"/>
      <c r="Q20" s="99"/>
      <c r="R20" s="99"/>
      <c r="S20" s="99"/>
      <c r="T20" s="99"/>
      <c r="U20" s="99"/>
      <c r="V20" s="99"/>
      <c r="W20" s="99"/>
      <c r="X20" s="99"/>
      <c r="Y20" s="99"/>
      <c r="Z20" s="99"/>
      <c r="AA20" s="99"/>
      <c r="AB20" s="99"/>
      <c r="AC20" s="99"/>
      <c r="AD20" s="99"/>
    </row>
    <row r="21" spans="1:30" ht="14.25">
      <c r="A21" s="99"/>
      <c r="B21" s="99"/>
      <c r="C21" s="215" t="s">
        <v>248</v>
      </c>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row>
    <row r="22" spans="1:30" ht="14.25">
      <c r="A22" s="99"/>
      <c r="B22" s="99"/>
      <c r="C22" s="101"/>
      <c r="D22" s="101" t="s">
        <v>249</v>
      </c>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row>
    <row r="23" spans="1:30" ht="15.75" customHeight="1">
      <c r="A23" s="99"/>
      <c r="B23" s="99"/>
      <c r="C23" s="212" t="s">
        <v>243</v>
      </c>
      <c r="D23" s="210"/>
      <c r="E23" s="210"/>
      <c r="F23" s="210"/>
      <c r="G23" s="210"/>
      <c r="H23" s="210"/>
      <c r="I23" s="210"/>
      <c r="J23" s="210"/>
      <c r="K23" s="211" t="s">
        <v>232</v>
      </c>
      <c r="L23" s="210"/>
      <c r="M23" s="210"/>
      <c r="N23" s="210"/>
      <c r="O23" s="210"/>
      <c r="P23" s="210"/>
      <c r="Q23" s="210"/>
      <c r="R23" s="210"/>
      <c r="S23" s="210"/>
      <c r="T23" s="99"/>
      <c r="U23" s="99"/>
      <c r="V23" s="99"/>
      <c r="W23" s="99"/>
      <c r="X23" s="99"/>
      <c r="Y23" s="99"/>
      <c r="Z23" s="99"/>
      <c r="AA23" s="99"/>
      <c r="AB23" s="99"/>
      <c r="AC23" s="99"/>
      <c r="AD23" s="99"/>
    </row>
    <row r="24" spans="1:30" ht="15.75" customHeight="1">
      <c r="A24" s="99"/>
      <c r="B24" s="99"/>
      <c r="C24" s="212" t="s">
        <v>243</v>
      </c>
      <c r="D24" s="213"/>
      <c r="E24" s="213"/>
      <c r="F24" s="213"/>
      <c r="G24" s="213"/>
      <c r="H24" s="213"/>
      <c r="I24" s="213"/>
      <c r="J24" s="213"/>
      <c r="K24" s="211" t="s">
        <v>232</v>
      </c>
      <c r="L24" s="213"/>
      <c r="M24" s="213"/>
      <c r="N24" s="213"/>
      <c r="O24" s="213"/>
      <c r="P24" s="213"/>
      <c r="Q24" s="213"/>
      <c r="R24" s="213"/>
      <c r="S24" s="213"/>
      <c r="T24" s="99"/>
      <c r="U24" s="99"/>
      <c r="V24" s="99"/>
      <c r="W24" s="99"/>
      <c r="X24" s="99"/>
      <c r="Y24" s="99"/>
      <c r="Z24" s="99"/>
      <c r="AA24" s="99"/>
      <c r="AB24" s="99"/>
      <c r="AC24" s="99"/>
      <c r="AD24" s="99"/>
    </row>
    <row r="25" spans="1:30" ht="15.75" customHeight="1">
      <c r="A25" s="99"/>
      <c r="B25" s="99"/>
      <c r="C25" s="212" t="s">
        <v>243</v>
      </c>
      <c r="D25" s="213"/>
      <c r="E25" s="213"/>
      <c r="F25" s="213"/>
      <c r="G25" s="213"/>
      <c r="H25" s="213"/>
      <c r="I25" s="213"/>
      <c r="J25" s="213"/>
      <c r="K25" s="211" t="s">
        <v>232</v>
      </c>
      <c r="L25" s="213"/>
      <c r="M25" s="213"/>
      <c r="N25" s="213"/>
      <c r="O25" s="213"/>
      <c r="P25" s="213"/>
      <c r="Q25" s="213"/>
      <c r="R25" s="213"/>
      <c r="S25" s="213"/>
      <c r="T25" s="99"/>
      <c r="U25" s="99"/>
      <c r="V25" s="99"/>
      <c r="W25" s="99"/>
      <c r="X25" s="99"/>
      <c r="Y25" s="99"/>
      <c r="Z25" s="99"/>
      <c r="AA25" s="99"/>
      <c r="AB25" s="99"/>
      <c r="AC25" s="99"/>
      <c r="AD25" s="99"/>
    </row>
    <row r="26" spans="1:30" ht="14.25">
      <c r="A26" s="99"/>
      <c r="B26" s="99"/>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row>
    <row r="27" spans="1:30" ht="14.25">
      <c r="A27" s="99"/>
      <c r="B27" s="99"/>
      <c r="C27" s="217" t="s">
        <v>233</v>
      </c>
      <c r="D27" s="185"/>
      <c r="E27" s="185"/>
      <c r="F27" s="185"/>
      <c r="G27" s="185"/>
      <c r="H27" s="185"/>
      <c r="I27" s="185"/>
      <c r="J27" s="185"/>
      <c r="K27" s="185"/>
      <c r="L27" s="185"/>
      <c r="M27" s="185"/>
      <c r="N27" s="185"/>
      <c r="O27" s="185"/>
      <c r="P27" s="185"/>
      <c r="Q27" s="185"/>
      <c r="R27" s="185"/>
      <c r="S27" s="185"/>
      <c r="T27" s="185"/>
      <c r="U27" s="186"/>
      <c r="V27" s="99"/>
      <c r="W27" s="99"/>
      <c r="X27" s="99"/>
      <c r="Y27" s="99"/>
      <c r="Z27" s="99"/>
      <c r="AA27" s="99"/>
      <c r="AB27" s="99"/>
      <c r="AC27" s="99"/>
      <c r="AD27" s="99"/>
    </row>
    <row r="28" spans="1:30" ht="14.25">
      <c r="A28" s="99"/>
      <c r="B28" s="99"/>
      <c r="C28" s="187"/>
      <c r="D28" s="177"/>
      <c r="E28" s="177"/>
      <c r="F28" s="177"/>
      <c r="G28" s="177"/>
      <c r="H28" s="177"/>
      <c r="I28" s="177"/>
      <c r="J28" s="177"/>
      <c r="K28" s="177"/>
      <c r="L28" s="177"/>
      <c r="M28" s="177"/>
      <c r="N28" s="177"/>
      <c r="O28" s="177"/>
      <c r="P28" s="177"/>
      <c r="Q28" s="177"/>
      <c r="R28" s="177"/>
      <c r="S28" s="177"/>
      <c r="T28" s="177"/>
      <c r="U28" s="188"/>
      <c r="V28" s="99"/>
      <c r="W28" s="99"/>
      <c r="X28" s="99"/>
      <c r="Y28" s="99"/>
      <c r="Z28" s="99"/>
      <c r="AA28" s="99"/>
      <c r="AB28" s="99"/>
      <c r="AC28" s="99"/>
      <c r="AD28" s="99"/>
    </row>
    <row r="29" spans="1:30" ht="14.25">
      <c r="A29" s="99"/>
      <c r="B29" s="99"/>
      <c r="C29" s="187"/>
      <c r="D29" s="177"/>
      <c r="E29" s="177"/>
      <c r="F29" s="177"/>
      <c r="G29" s="177"/>
      <c r="H29" s="177"/>
      <c r="I29" s="177"/>
      <c r="J29" s="177"/>
      <c r="K29" s="177"/>
      <c r="L29" s="177"/>
      <c r="M29" s="177"/>
      <c r="N29" s="177"/>
      <c r="O29" s="177"/>
      <c r="P29" s="177"/>
      <c r="Q29" s="177"/>
      <c r="R29" s="177"/>
      <c r="S29" s="177"/>
      <c r="T29" s="177"/>
      <c r="U29" s="188"/>
      <c r="V29" s="99"/>
      <c r="W29" s="99"/>
      <c r="X29" s="99"/>
      <c r="Y29" s="99"/>
      <c r="Z29" s="99"/>
      <c r="AA29" s="99"/>
      <c r="AB29" s="99"/>
      <c r="AC29" s="99"/>
      <c r="AD29" s="99"/>
    </row>
    <row r="30" spans="1:30" ht="14.25">
      <c r="A30" s="99"/>
      <c r="B30" s="99"/>
      <c r="C30" s="187"/>
      <c r="D30" s="177"/>
      <c r="E30" s="177"/>
      <c r="F30" s="177"/>
      <c r="G30" s="177"/>
      <c r="H30" s="177"/>
      <c r="I30" s="177"/>
      <c r="J30" s="177"/>
      <c r="K30" s="177"/>
      <c r="L30" s="177"/>
      <c r="M30" s="177"/>
      <c r="N30" s="177"/>
      <c r="O30" s="177"/>
      <c r="P30" s="177"/>
      <c r="Q30" s="177"/>
      <c r="R30" s="177"/>
      <c r="S30" s="177"/>
      <c r="T30" s="177"/>
      <c r="U30" s="188"/>
      <c r="V30" s="99"/>
      <c r="W30" s="99"/>
      <c r="X30" s="99"/>
      <c r="Y30" s="99"/>
      <c r="Z30" s="99"/>
      <c r="AA30" s="99"/>
      <c r="AB30" s="99"/>
      <c r="AC30" s="99"/>
      <c r="AD30" s="99"/>
    </row>
    <row r="31" spans="1:30" ht="14.25">
      <c r="A31" s="99"/>
      <c r="B31" s="99"/>
      <c r="C31" s="187"/>
      <c r="D31" s="177"/>
      <c r="E31" s="177"/>
      <c r="F31" s="177"/>
      <c r="G31" s="177"/>
      <c r="H31" s="177"/>
      <c r="I31" s="177"/>
      <c r="J31" s="177"/>
      <c r="K31" s="177"/>
      <c r="L31" s="177"/>
      <c r="M31" s="177"/>
      <c r="N31" s="177"/>
      <c r="O31" s="177"/>
      <c r="P31" s="177"/>
      <c r="Q31" s="177"/>
      <c r="R31" s="177"/>
      <c r="S31" s="177"/>
      <c r="T31" s="177"/>
      <c r="U31" s="188"/>
      <c r="V31" s="99"/>
      <c r="W31" s="99"/>
      <c r="X31" s="99"/>
      <c r="Y31" s="99"/>
      <c r="Z31" s="99"/>
      <c r="AA31" s="99"/>
      <c r="AB31" s="99"/>
      <c r="AC31" s="99"/>
      <c r="AD31" s="99"/>
    </row>
    <row r="32" spans="1:30" ht="14.25">
      <c r="A32" s="99"/>
      <c r="B32" s="99"/>
      <c r="C32" s="187"/>
      <c r="D32" s="177"/>
      <c r="E32" s="177"/>
      <c r="F32" s="177"/>
      <c r="G32" s="177"/>
      <c r="H32" s="177"/>
      <c r="I32" s="177"/>
      <c r="J32" s="177"/>
      <c r="K32" s="177"/>
      <c r="L32" s="177"/>
      <c r="M32" s="177"/>
      <c r="N32" s="177"/>
      <c r="O32" s="177"/>
      <c r="P32" s="177"/>
      <c r="Q32" s="177"/>
      <c r="R32" s="177"/>
      <c r="S32" s="177"/>
      <c r="T32" s="177"/>
      <c r="U32" s="188"/>
      <c r="V32" s="99"/>
      <c r="W32" s="99"/>
      <c r="X32" s="99"/>
      <c r="Y32" s="99"/>
      <c r="Z32" s="99"/>
      <c r="AA32" s="99"/>
      <c r="AB32" s="99"/>
      <c r="AC32" s="99"/>
      <c r="AD32" s="99"/>
    </row>
    <row r="33" spans="1:30" ht="14.25">
      <c r="A33" s="99"/>
      <c r="B33" s="99"/>
      <c r="C33" s="187"/>
      <c r="D33" s="177"/>
      <c r="E33" s="177"/>
      <c r="F33" s="177"/>
      <c r="G33" s="177"/>
      <c r="H33" s="177"/>
      <c r="I33" s="177"/>
      <c r="J33" s="177"/>
      <c r="K33" s="177"/>
      <c r="L33" s="177"/>
      <c r="M33" s="177"/>
      <c r="N33" s="177"/>
      <c r="O33" s="177"/>
      <c r="P33" s="177"/>
      <c r="Q33" s="177"/>
      <c r="R33" s="177"/>
      <c r="S33" s="177"/>
      <c r="T33" s="177"/>
      <c r="U33" s="188"/>
      <c r="V33" s="99"/>
      <c r="W33" s="99"/>
      <c r="X33" s="99"/>
      <c r="Y33" s="99"/>
      <c r="Z33" s="99"/>
      <c r="AA33" s="99"/>
      <c r="AB33" s="99"/>
      <c r="AC33" s="99"/>
      <c r="AD33" s="99"/>
    </row>
    <row r="34" spans="1:30" ht="14.25">
      <c r="A34" s="99"/>
      <c r="B34" s="99"/>
      <c r="C34" s="189"/>
      <c r="D34" s="190"/>
      <c r="E34" s="190"/>
      <c r="F34" s="190"/>
      <c r="G34" s="190"/>
      <c r="H34" s="190"/>
      <c r="I34" s="190"/>
      <c r="J34" s="190"/>
      <c r="K34" s="190"/>
      <c r="L34" s="190"/>
      <c r="M34" s="190"/>
      <c r="N34" s="190"/>
      <c r="O34" s="190"/>
      <c r="P34" s="190"/>
      <c r="Q34" s="190"/>
      <c r="R34" s="190"/>
      <c r="S34" s="190"/>
      <c r="T34" s="190"/>
      <c r="U34" s="191"/>
      <c r="V34" s="99"/>
      <c r="W34" s="99"/>
      <c r="X34" s="99"/>
      <c r="Y34" s="99"/>
      <c r="Z34" s="99"/>
      <c r="AA34" s="99"/>
      <c r="AB34" s="99"/>
      <c r="AC34" s="99"/>
      <c r="AD34" s="99"/>
    </row>
    <row r="35" spans="1:30" ht="14.25">
      <c r="A35" s="99"/>
      <c r="B35" s="99"/>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row>
    <row r="36" spans="1:30" ht="14.25">
      <c r="A36" s="99"/>
      <c r="B36" s="99"/>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row>
    <row r="37" spans="1:30" ht="17.25" customHeight="1">
      <c r="A37" s="99"/>
      <c r="B37" s="99"/>
      <c r="C37" s="99"/>
      <c r="D37" s="99"/>
      <c r="E37" s="99"/>
      <c r="F37" s="99"/>
      <c r="G37" s="99"/>
      <c r="H37" s="283" t="s">
        <v>234</v>
      </c>
      <c r="I37" s="283"/>
      <c r="J37" s="283" t="s">
        <v>215</v>
      </c>
      <c r="K37" s="283"/>
      <c r="L37" s="99"/>
      <c r="M37" s="204" t="s">
        <v>244</v>
      </c>
      <c r="O37" s="99"/>
      <c r="P37" s="99"/>
      <c r="Q37" s="99"/>
      <c r="R37" s="99"/>
      <c r="S37" s="99"/>
      <c r="T37" s="99"/>
      <c r="U37" s="99"/>
      <c r="V37" s="99"/>
      <c r="W37" s="99"/>
      <c r="X37" s="99"/>
      <c r="Y37" s="99"/>
      <c r="Z37" s="99"/>
      <c r="AA37" s="99"/>
      <c r="AB37" s="99"/>
      <c r="AC37" s="99"/>
      <c r="AD37" s="99"/>
    </row>
    <row r="38" spans="1:30" ht="17.25" customHeight="1">
      <c r="A38" s="99"/>
      <c r="B38" s="99"/>
      <c r="C38" s="99"/>
      <c r="D38" s="99"/>
      <c r="E38" s="99"/>
      <c r="F38" s="99"/>
      <c r="G38" s="99"/>
      <c r="H38" s="284" t="s">
        <v>107</v>
      </c>
      <c r="I38" s="284"/>
      <c r="J38" s="284"/>
      <c r="K38" s="284"/>
      <c r="L38" s="99"/>
      <c r="M38" s="214" t="s">
        <v>245</v>
      </c>
      <c r="O38" s="99"/>
      <c r="P38" s="99"/>
      <c r="Q38" s="99"/>
      <c r="R38" s="99"/>
      <c r="S38" s="99"/>
      <c r="T38" s="99"/>
      <c r="U38" s="99"/>
      <c r="V38" s="99"/>
      <c r="W38" s="99"/>
      <c r="X38" s="99"/>
      <c r="Y38" s="99"/>
      <c r="Z38" s="99"/>
      <c r="AA38" s="99"/>
      <c r="AB38" s="99"/>
      <c r="AC38" s="99"/>
      <c r="AD38" s="99"/>
    </row>
    <row r="39" spans="1:30" ht="17.25" customHeight="1">
      <c r="A39" s="99"/>
      <c r="B39" s="99"/>
      <c r="C39" s="99"/>
      <c r="D39" s="99"/>
      <c r="E39" s="99"/>
      <c r="F39" s="99"/>
      <c r="G39" s="99"/>
      <c r="H39" s="284"/>
      <c r="I39" s="284"/>
      <c r="J39" s="284"/>
      <c r="K39" s="284"/>
      <c r="L39" s="99"/>
      <c r="M39" s="214" t="s">
        <v>246</v>
      </c>
      <c r="O39" s="99"/>
      <c r="P39" s="99"/>
      <c r="Q39" s="99"/>
      <c r="R39" s="99"/>
      <c r="S39" s="99"/>
      <c r="T39" s="99"/>
      <c r="U39" s="99"/>
      <c r="V39" s="99"/>
      <c r="W39" s="99"/>
      <c r="X39" s="99"/>
      <c r="Y39" s="99"/>
      <c r="Z39" s="99"/>
      <c r="AA39" s="99"/>
      <c r="AB39" s="99"/>
      <c r="AC39" s="99"/>
      <c r="AD39" s="99"/>
    </row>
    <row r="40" spans="1:30" ht="17.25" customHeight="1">
      <c r="A40" s="99"/>
      <c r="B40" s="99"/>
      <c r="C40" s="99"/>
      <c r="D40" s="99"/>
      <c r="E40" s="99"/>
      <c r="F40" s="99"/>
      <c r="G40" s="99"/>
      <c r="H40" s="284"/>
      <c r="I40" s="284"/>
      <c r="J40" s="284"/>
      <c r="K40" s="284"/>
      <c r="L40" s="99"/>
      <c r="M40" s="214" t="s">
        <v>247</v>
      </c>
      <c r="O40" s="99"/>
      <c r="P40" s="99"/>
      <c r="Q40" s="99"/>
      <c r="R40" s="99"/>
      <c r="S40" s="99"/>
      <c r="T40" s="99"/>
      <c r="U40" s="99"/>
      <c r="V40" s="99"/>
      <c r="W40" s="99"/>
      <c r="X40" s="99"/>
      <c r="Y40" s="99"/>
      <c r="Z40" s="99"/>
      <c r="AA40" s="99"/>
      <c r="AB40" s="99"/>
      <c r="AC40" s="99"/>
      <c r="AD40" s="99"/>
    </row>
    <row r="41" spans="1:30" ht="14.25">
      <c r="A41" s="99"/>
      <c r="B41" s="99"/>
      <c r="C41" s="99"/>
      <c r="D41" s="99"/>
      <c r="E41" s="177"/>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row>
    <row r="42" spans="1:30" ht="14.25">
      <c r="A42" s="99"/>
      <c r="B42" s="99"/>
      <c r="C42" s="215" t="s">
        <v>256</v>
      </c>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row>
    <row r="43" spans="1:30" ht="15.75" customHeight="1">
      <c r="A43" s="99"/>
      <c r="B43" s="99"/>
      <c r="C43" s="99"/>
      <c r="D43" s="175"/>
      <c r="E43" s="175"/>
      <c r="F43" s="175"/>
      <c r="G43" s="175"/>
      <c r="H43" s="175"/>
      <c r="I43" s="175"/>
      <c r="J43" s="175"/>
      <c r="K43" s="175"/>
      <c r="L43" s="99"/>
      <c r="M43" s="99"/>
      <c r="N43" s="99"/>
      <c r="O43" s="99"/>
      <c r="P43" s="99"/>
      <c r="Q43" s="99"/>
      <c r="R43" s="99"/>
      <c r="S43" s="99"/>
      <c r="T43" s="99"/>
      <c r="U43" s="99"/>
      <c r="V43" s="99"/>
      <c r="W43" s="99"/>
      <c r="X43" s="99"/>
      <c r="Y43" s="99"/>
      <c r="Z43" s="99"/>
      <c r="AA43" s="99"/>
      <c r="AB43" s="99"/>
      <c r="AC43" s="99"/>
      <c r="AD43" s="99"/>
    </row>
    <row r="44" spans="1:30" ht="15.75" customHeight="1">
      <c r="A44" s="99"/>
      <c r="B44" s="99"/>
      <c r="C44" s="99"/>
      <c r="D44" s="175"/>
      <c r="E44" s="175"/>
      <c r="F44" s="175"/>
      <c r="G44" s="175"/>
      <c r="H44" s="175"/>
      <c r="I44" s="175"/>
      <c r="J44" s="175"/>
      <c r="K44" s="175"/>
      <c r="L44" s="99"/>
      <c r="M44" s="99"/>
      <c r="N44" s="99"/>
      <c r="O44" s="99"/>
      <c r="P44" s="99"/>
      <c r="Q44" s="99"/>
      <c r="R44" s="99"/>
      <c r="S44" s="99"/>
      <c r="T44" s="99"/>
      <c r="U44" s="99"/>
      <c r="V44" s="99"/>
      <c r="W44" s="99"/>
      <c r="X44" s="99"/>
      <c r="Y44" s="99"/>
      <c r="Z44" s="99"/>
      <c r="AA44" s="99"/>
      <c r="AB44" s="99"/>
      <c r="AC44" s="99"/>
      <c r="AD44" s="99"/>
    </row>
    <row r="45" spans="1:30" ht="15.75" customHeight="1">
      <c r="A45" s="99"/>
      <c r="B45" s="99"/>
      <c r="C45" s="99"/>
      <c r="D45" s="175"/>
      <c r="E45" s="176"/>
      <c r="F45" s="176"/>
      <c r="G45" s="176"/>
      <c r="H45" s="176"/>
      <c r="I45" s="176"/>
      <c r="J45" s="176"/>
      <c r="K45" s="176"/>
      <c r="L45" s="99"/>
      <c r="M45" s="99"/>
      <c r="N45" s="99"/>
      <c r="O45" s="99"/>
      <c r="P45" s="99"/>
      <c r="Q45" s="99"/>
      <c r="R45" s="99"/>
      <c r="S45" s="99"/>
      <c r="T45" s="99"/>
      <c r="U45" s="99"/>
      <c r="V45" s="99"/>
      <c r="W45" s="99"/>
      <c r="X45" s="99"/>
      <c r="Y45" s="99"/>
      <c r="Z45" s="99"/>
      <c r="AA45" s="99"/>
      <c r="AB45" s="99"/>
      <c r="AC45" s="99"/>
      <c r="AD45" s="99"/>
    </row>
    <row r="46" spans="1:30" ht="15" customHeight="1">
      <c r="A46" s="99"/>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row>
    <row r="47" spans="1:30" ht="15" customHeight="1">
      <c r="A47" s="99"/>
      <c r="B47" s="99"/>
      <c r="C47" s="215" t="s">
        <v>257</v>
      </c>
      <c r="D47" s="99"/>
      <c r="E47" s="99"/>
      <c r="F47" s="99"/>
      <c r="G47" s="99"/>
      <c r="H47" s="99"/>
      <c r="I47" s="99"/>
      <c r="J47" s="99"/>
      <c r="K47" s="99"/>
      <c r="L47" s="99"/>
      <c r="M47" s="99"/>
      <c r="N47" s="99"/>
      <c r="O47" s="99"/>
      <c r="P47" s="286" t="s">
        <v>259</v>
      </c>
      <c r="Q47" s="287"/>
      <c r="R47" s="286" t="s">
        <v>260</v>
      </c>
      <c r="S47" s="287"/>
      <c r="T47" s="286" t="s">
        <v>235</v>
      </c>
      <c r="U47" s="287"/>
      <c r="V47" s="99"/>
      <c r="W47" s="99"/>
      <c r="X47" s="99"/>
      <c r="Y47" s="99"/>
      <c r="Z47" s="99"/>
      <c r="AA47" s="99"/>
      <c r="AB47" s="99"/>
      <c r="AC47" s="99"/>
      <c r="AD47" s="99"/>
    </row>
    <row r="48" spans="1:30" ht="15" customHeight="1">
      <c r="A48" s="99"/>
      <c r="B48" s="99"/>
      <c r="C48" s="221" t="s">
        <v>258</v>
      </c>
      <c r="D48" s="204"/>
      <c r="E48" s="220" t="s">
        <v>211</v>
      </c>
      <c r="F48" s="210"/>
      <c r="G48" s="210"/>
      <c r="H48" s="210"/>
      <c r="I48" s="210"/>
      <c r="J48" s="210" t="s">
        <v>212</v>
      </c>
      <c r="K48" s="210"/>
      <c r="L48" s="210"/>
      <c r="M48" s="210"/>
      <c r="N48" s="210"/>
      <c r="O48" s="99"/>
      <c r="P48" s="288"/>
      <c r="Q48" s="289"/>
      <c r="R48" s="288"/>
      <c r="S48" s="289"/>
      <c r="T48" s="288"/>
      <c r="U48" s="289"/>
      <c r="V48" s="99"/>
      <c r="W48" s="99"/>
      <c r="X48" s="99"/>
      <c r="Y48" s="99"/>
      <c r="Z48" s="99"/>
      <c r="AA48" s="99"/>
      <c r="AB48" s="99"/>
      <c r="AC48" s="99"/>
      <c r="AD48" s="99"/>
    </row>
    <row r="49" spans="1:30" ht="15" customHeight="1">
      <c r="A49" s="99"/>
      <c r="B49" s="99"/>
      <c r="C49" s="204"/>
      <c r="D49" s="204"/>
      <c r="E49" s="220" t="s">
        <v>211</v>
      </c>
      <c r="F49" s="210"/>
      <c r="G49" s="210"/>
      <c r="H49" s="210"/>
      <c r="I49" s="210"/>
      <c r="J49" s="210" t="s">
        <v>212</v>
      </c>
      <c r="K49" s="210"/>
      <c r="L49" s="210"/>
      <c r="M49" s="210"/>
      <c r="N49" s="210"/>
      <c r="O49" s="204"/>
      <c r="P49" s="290"/>
      <c r="Q49" s="290"/>
      <c r="R49" s="290"/>
      <c r="S49" s="290"/>
      <c r="T49" s="290"/>
      <c r="U49" s="290"/>
      <c r="V49" s="99"/>
      <c r="W49" s="99"/>
      <c r="X49" s="99"/>
      <c r="Y49" s="99"/>
      <c r="Z49" s="99"/>
      <c r="AA49" s="99"/>
      <c r="AB49" s="99"/>
      <c r="AC49" s="99"/>
      <c r="AD49" s="99"/>
    </row>
    <row r="50" spans="1:30" ht="15" customHeight="1">
      <c r="A50" s="99"/>
      <c r="B50" s="99"/>
      <c r="C50" s="204"/>
      <c r="D50" s="204"/>
      <c r="E50" s="220" t="s">
        <v>211</v>
      </c>
      <c r="F50" s="210"/>
      <c r="G50" s="210"/>
      <c r="H50" s="210"/>
      <c r="I50" s="210"/>
      <c r="J50" s="210" t="s">
        <v>212</v>
      </c>
      <c r="K50" s="210"/>
      <c r="L50" s="210"/>
      <c r="M50" s="210"/>
      <c r="N50" s="210"/>
      <c r="O50" s="204"/>
      <c r="P50" s="290"/>
      <c r="Q50" s="290"/>
      <c r="R50" s="290"/>
      <c r="S50" s="290"/>
      <c r="T50" s="290"/>
      <c r="U50" s="290"/>
      <c r="V50" s="99"/>
      <c r="W50" s="99"/>
      <c r="X50" s="99"/>
      <c r="Y50" s="99"/>
      <c r="Z50" s="99"/>
      <c r="AA50" s="99"/>
      <c r="AB50" s="99"/>
      <c r="AC50" s="99"/>
      <c r="AD50" s="99"/>
    </row>
    <row r="51" spans="1:30" ht="15" customHeight="1">
      <c r="A51" s="99"/>
      <c r="B51" s="99"/>
      <c r="O51" s="204"/>
      <c r="P51" s="290"/>
      <c r="Q51" s="290"/>
      <c r="R51" s="290"/>
      <c r="S51" s="290"/>
      <c r="T51" s="290"/>
      <c r="U51" s="290"/>
      <c r="V51" s="99"/>
      <c r="W51" s="99"/>
      <c r="X51" s="99"/>
      <c r="Y51" s="99"/>
      <c r="Z51" s="99"/>
      <c r="AA51" s="99"/>
      <c r="AB51" s="99"/>
      <c r="AC51" s="99"/>
      <c r="AD51" s="99"/>
    </row>
    <row r="52" spans="1:30" ht="14.25">
      <c r="A52" s="99"/>
      <c r="B52" s="99"/>
      <c r="C52" s="204"/>
      <c r="D52" s="204"/>
      <c r="E52" s="204"/>
      <c r="F52" s="204"/>
      <c r="G52" s="204"/>
      <c r="H52" s="204"/>
      <c r="I52" s="204"/>
      <c r="J52" s="204"/>
      <c r="K52" s="204"/>
      <c r="L52" s="204"/>
      <c r="M52" s="204"/>
      <c r="N52" s="204"/>
      <c r="O52" s="204"/>
      <c r="P52" s="99"/>
      <c r="Q52" s="99"/>
      <c r="R52" s="99"/>
      <c r="S52" s="99"/>
      <c r="T52" s="99"/>
      <c r="U52" s="99"/>
      <c r="V52" s="99"/>
      <c r="W52" s="99"/>
      <c r="X52" s="99"/>
      <c r="Y52" s="99"/>
      <c r="Z52" s="99"/>
      <c r="AA52" s="99"/>
      <c r="AB52" s="99"/>
      <c r="AC52" s="99"/>
      <c r="AD52" s="99"/>
    </row>
    <row r="53" spans="1:30" ht="14.25">
      <c r="A53" s="99"/>
      <c r="B53" s="99"/>
      <c r="C53" s="222" t="s">
        <v>236</v>
      </c>
      <c r="D53" s="192"/>
      <c r="E53" s="192"/>
      <c r="F53" s="192"/>
      <c r="G53" s="192"/>
      <c r="H53" s="192"/>
      <c r="I53" s="192"/>
      <c r="J53" s="192"/>
      <c r="K53" s="192"/>
      <c r="L53" s="192"/>
      <c r="M53" s="192"/>
      <c r="N53" s="192"/>
      <c r="O53" s="192"/>
      <c r="P53" s="192"/>
      <c r="Q53" s="192"/>
      <c r="R53" s="192"/>
      <c r="S53" s="192"/>
      <c r="T53" s="192"/>
      <c r="U53" s="192"/>
      <c r="V53" s="193"/>
      <c r="W53" s="99"/>
      <c r="X53" s="99"/>
      <c r="Y53" s="99"/>
      <c r="Z53" s="99"/>
      <c r="AA53" s="99"/>
      <c r="AB53" s="99"/>
      <c r="AC53" s="99"/>
      <c r="AD53" s="99"/>
    </row>
    <row r="54" spans="1:30" ht="14.25">
      <c r="A54" s="99"/>
      <c r="B54" s="99"/>
      <c r="C54" s="194"/>
      <c r="D54" s="177"/>
      <c r="E54" s="177"/>
      <c r="F54" s="177"/>
      <c r="G54" s="177"/>
      <c r="H54" s="177"/>
      <c r="I54" s="177"/>
      <c r="J54" s="177"/>
      <c r="K54" s="177"/>
      <c r="L54" s="177"/>
      <c r="M54" s="177"/>
      <c r="N54" s="177"/>
      <c r="O54" s="177"/>
      <c r="P54" s="177"/>
      <c r="Q54" s="177"/>
      <c r="R54" s="177"/>
      <c r="S54" s="177"/>
      <c r="T54" s="177"/>
      <c r="U54" s="177"/>
      <c r="V54" s="195"/>
      <c r="W54" s="99"/>
      <c r="X54" s="99"/>
      <c r="Y54" s="99"/>
      <c r="Z54" s="99"/>
      <c r="AA54" s="99"/>
      <c r="AB54" s="99"/>
      <c r="AC54" s="99"/>
      <c r="AD54" s="99"/>
    </row>
    <row r="55" spans="1:30" ht="14.25">
      <c r="A55" s="99"/>
      <c r="B55" s="99"/>
      <c r="C55" s="194"/>
      <c r="D55" s="177"/>
      <c r="E55" s="177"/>
      <c r="F55" s="177"/>
      <c r="G55" s="177"/>
      <c r="H55" s="177"/>
      <c r="I55" s="177"/>
      <c r="J55" s="177"/>
      <c r="K55" s="177"/>
      <c r="L55" s="177"/>
      <c r="M55" s="177"/>
      <c r="N55" s="177"/>
      <c r="O55" s="177"/>
      <c r="P55" s="177"/>
      <c r="Q55" s="177"/>
      <c r="R55" s="177"/>
      <c r="S55" s="177"/>
      <c r="T55" s="177"/>
      <c r="U55" s="177"/>
      <c r="V55" s="195"/>
      <c r="W55" s="99"/>
      <c r="X55" s="99"/>
      <c r="Y55" s="99"/>
      <c r="Z55" s="99"/>
      <c r="AA55" s="99"/>
      <c r="AB55" s="99"/>
      <c r="AC55" s="99"/>
      <c r="AD55" s="99"/>
    </row>
    <row r="56" spans="1:30" ht="14.25">
      <c r="A56" s="99"/>
      <c r="B56" s="99"/>
      <c r="C56" s="194"/>
      <c r="D56" s="177"/>
      <c r="E56" s="177"/>
      <c r="F56" s="177"/>
      <c r="G56" s="177"/>
      <c r="H56" s="177"/>
      <c r="I56" s="177"/>
      <c r="J56" s="177"/>
      <c r="K56" s="177"/>
      <c r="L56" s="177"/>
      <c r="M56" s="177"/>
      <c r="N56" s="177"/>
      <c r="O56" s="177"/>
      <c r="P56" s="177"/>
      <c r="Q56" s="177"/>
      <c r="R56" s="177"/>
      <c r="S56" s="177"/>
      <c r="T56" s="177"/>
      <c r="U56" s="177"/>
      <c r="V56" s="195"/>
      <c r="W56" s="99"/>
      <c r="X56" s="99"/>
      <c r="Y56" s="99"/>
      <c r="Z56" s="99"/>
      <c r="AA56" s="99"/>
      <c r="AB56" s="99"/>
      <c r="AC56" s="99"/>
      <c r="AD56" s="99"/>
    </row>
    <row r="57" spans="1:30" ht="14.25">
      <c r="A57" s="99"/>
      <c r="B57" s="99"/>
      <c r="C57" s="194"/>
      <c r="D57" s="177"/>
      <c r="E57" s="177"/>
      <c r="F57" s="177"/>
      <c r="G57" s="177"/>
      <c r="H57" s="177"/>
      <c r="I57" s="177"/>
      <c r="J57" s="177"/>
      <c r="K57" s="177"/>
      <c r="L57" s="177"/>
      <c r="M57" s="177"/>
      <c r="N57" s="177"/>
      <c r="O57" s="177"/>
      <c r="P57" s="177"/>
      <c r="Q57" s="177"/>
      <c r="R57" s="177"/>
      <c r="S57" s="177"/>
      <c r="T57" s="177"/>
      <c r="U57" s="177"/>
      <c r="V57" s="195"/>
      <c r="W57" s="99"/>
      <c r="X57" s="99"/>
      <c r="Y57" s="99"/>
      <c r="Z57" s="99"/>
      <c r="AA57" s="99"/>
      <c r="AB57" s="99"/>
      <c r="AC57" s="99"/>
      <c r="AD57" s="99"/>
    </row>
    <row r="58" spans="2:30" ht="14.25">
      <c r="B58" s="99"/>
      <c r="C58" s="194"/>
      <c r="D58" s="177"/>
      <c r="E58" s="177"/>
      <c r="F58" s="177"/>
      <c r="G58" s="177"/>
      <c r="H58" s="177"/>
      <c r="I58" s="177"/>
      <c r="J58" s="177"/>
      <c r="K58" s="177"/>
      <c r="L58" s="177"/>
      <c r="M58" s="177"/>
      <c r="N58" s="177"/>
      <c r="O58" s="177"/>
      <c r="P58" s="177"/>
      <c r="Q58" s="177"/>
      <c r="R58" s="177"/>
      <c r="S58" s="177"/>
      <c r="T58" s="177"/>
      <c r="U58" s="177"/>
      <c r="V58" s="195"/>
      <c r="W58" s="99"/>
      <c r="X58" s="99"/>
      <c r="Y58" s="99"/>
      <c r="Z58" s="99"/>
      <c r="AA58" s="99"/>
      <c r="AB58" s="99"/>
      <c r="AC58" s="99"/>
      <c r="AD58" s="99"/>
    </row>
    <row r="59" spans="2:30" ht="14.25">
      <c r="B59" s="99"/>
      <c r="C59" s="194"/>
      <c r="D59" s="177"/>
      <c r="E59" s="177"/>
      <c r="F59" s="177"/>
      <c r="G59" s="177"/>
      <c r="H59" s="177"/>
      <c r="I59" s="177"/>
      <c r="J59" s="177"/>
      <c r="K59" s="177"/>
      <c r="L59" s="177"/>
      <c r="M59" s="177"/>
      <c r="N59" s="177"/>
      <c r="O59" s="177"/>
      <c r="P59" s="177"/>
      <c r="Q59" s="177"/>
      <c r="R59" s="177"/>
      <c r="S59" s="177"/>
      <c r="T59" s="177"/>
      <c r="U59" s="177"/>
      <c r="V59" s="195"/>
      <c r="W59" s="99"/>
      <c r="X59" s="99"/>
      <c r="Y59" s="99"/>
      <c r="Z59" s="99"/>
      <c r="AA59" s="99"/>
      <c r="AB59" s="99"/>
      <c r="AC59" s="99"/>
      <c r="AD59" s="99"/>
    </row>
    <row r="60" spans="2:30" ht="14.25">
      <c r="B60" s="99"/>
      <c r="C60" s="196"/>
      <c r="D60" s="197"/>
      <c r="E60" s="197"/>
      <c r="F60" s="197"/>
      <c r="G60" s="197"/>
      <c r="H60" s="197"/>
      <c r="I60" s="197"/>
      <c r="J60" s="197"/>
      <c r="K60" s="197"/>
      <c r="L60" s="197"/>
      <c r="M60" s="197"/>
      <c r="N60" s="197"/>
      <c r="O60" s="197"/>
      <c r="P60" s="197"/>
      <c r="Q60" s="197"/>
      <c r="R60" s="197"/>
      <c r="S60" s="197"/>
      <c r="T60" s="197"/>
      <c r="U60" s="197"/>
      <c r="V60" s="198"/>
      <c r="W60" s="99"/>
      <c r="X60" s="99"/>
      <c r="Y60" s="99"/>
      <c r="Z60" s="99"/>
      <c r="AA60" s="99"/>
      <c r="AB60" s="99"/>
      <c r="AC60" s="99"/>
      <c r="AD60" s="99"/>
    </row>
    <row r="61" spans="2:30" ht="8.25" customHeight="1">
      <c r="B61" s="99"/>
      <c r="C61" s="99"/>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row>
    <row r="62" ht="15.75">
      <c r="J62" s="6" t="s">
        <v>146</v>
      </c>
    </row>
  </sheetData>
  <mergeCells count="11">
    <mergeCell ref="M14:O14"/>
    <mergeCell ref="T47:U48"/>
    <mergeCell ref="P49:Q51"/>
    <mergeCell ref="R49:S51"/>
    <mergeCell ref="T49:U51"/>
    <mergeCell ref="P47:Q48"/>
    <mergeCell ref="R47:S48"/>
    <mergeCell ref="H37:I37"/>
    <mergeCell ref="J37:K37"/>
    <mergeCell ref="H38:I40"/>
    <mergeCell ref="J38:K40"/>
  </mergeCells>
  <printOptions horizontalCentered="1" verticalCentered="1"/>
  <pageMargins left="0.31496062992125984" right="0" top="0.3937007874015748" bottom="0.1968503937007874" header="0.5118110236220472" footer="0.5118110236220472"/>
  <pageSetup fitToHeight="1" fitToWidth="1"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dimension ref="A1:H21"/>
  <sheetViews>
    <sheetView workbookViewId="0" topLeftCell="A1">
      <selection activeCell="E4" sqref="E4"/>
    </sheetView>
  </sheetViews>
  <sheetFormatPr defaultColWidth="9.00390625" defaultRowHeight="13.5"/>
  <cols>
    <col min="1" max="1" width="0.875" style="7" customWidth="1"/>
    <col min="2" max="2" width="22.625" style="7" customWidth="1"/>
    <col min="3" max="3" width="35.50390625" style="7" customWidth="1"/>
    <col min="4" max="4" width="42.625" style="7" customWidth="1"/>
    <col min="5" max="5" width="6.625" style="7" customWidth="1"/>
    <col min="6" max="6" width="40.625" style="7" customWidth="1"/>
    <col min="7" max="7" width="32.00390625" style="7" customWidth="1"/>
    <col min="8" max="16384" width="9.00390625" style="7" customWidth="1"/>
  </cols>
  <sheetData>
    <row r="1" spans="2:7" ht="18" customHeight="1">
      <c r="B1" s="6" t="s">
        <v>130</v>
      </c>
      <c r="G1" s="10" t="s">
        <v>13</v>
      </c>
    </row>
    <row r="2" spans="2:7" ht="18" customHeight="1">
      <c r="B2" s="8" t="s">
        <v>147</v>
      </c>
      <c r="G2" s="10" t="s">
        <v>14</v>
      </c>
    </row>
    <row r="3" spans="2:7" ht="18" customHeight="1">
      <c r="B3" s="11" t="s">
        <v>125</v>
      </c>
      <c r="C3" s="12" t="s">
        <v>192</v>
      </c>
      <c r="D3" s="13" t="s">
        <v>149</v>
      </c>
      <c r="E3" s="14" t="s">
        <v>215</v>
      </c>
      <c r="F3" s="11" t="s">
        <v>133</v>
      </c>
      <c r="G3" s="11" t="s">
        <v>150</v>
      </c>
    </row>
    <row r="4" spans="1:8" ht="215.25" customHeight="1">
      <c r="A4" s="39"/>
      <c r="B4" s="247" t="s">
        <v>173</v>
      </c>
      <c r="C4" s="251" t="s">
        <v>174</v>
      </c>
      <c r="D4" s="223" t="s">
        <v>1</v>
      </c>
      <c r="E4" s="15"/>
      <c r="F4" s="38"/>
      <c r="G4" s="38"/>
      <c r="H4" s="26"/>
    </row>
    <row r="5" spans="1:8" ht="228" customHeight="1">
      <c r="A5" s="26"/>
      <c r="B5" s="249"/>
      <c r="C5" s="252"/>
      <c r="D5" s="223" t="s">
        <v>0</v>
      </c>
      <c r="E5" s="15"/>
      <c r="F5" s="17"/>
      <c r="G5" s="17"/>
      <c r="H5" s="26"/>
    </row>
    <row r="6" spans="2:7" ht="48.75" customHeight="1">
      <c r="B6" s="249"/>
      <c r="C6" s="249"/>
      <c r="D6" s="169" t="s">
        <v>82</v>
      </c>
      <c r="E6" s="15"/>
      <c r="F6" s="17"/>
      <c r="G6" s="17"/>
    </row>
    <row r="7" spans="2:7" ht="51" customHeight="1">
      <c r="B7" s="250"/>
      <c r="C7" s="253"/>
      <c r="D7" s="67" t="s">
        <v>40</v>
      </c>
      <c r="E7" s="15"/>
      <c r="F7" s="17"/>
      <c r="G7" s="17"/>
    </row>
    <row r="8" spans="2:5" ht="12.75" customHeight="1">
      <c r="B8" s="40"/>
      <c r="C8" s="40"/>
      <c r="D8" s="31"/>
      <c r="E8" s="26"/>
    </row>
    <row r="9" spans="2:7" ht="17.25" customHeight="1">
      <c r="B9" s="41"/>
      <c r="C9" s="27" t="s">
        <v>170</v>
      </c>
      <c r="D9" s="28"/>
      <c r="E9" s="30"/>
      <c r="F9" s="28"/>
      <c r="G9" s="28"/>
    </row>
    <row r="10" spans="2:5" ht="12.75" customHeight="1">
      <c r="B10" s="40"/>
      <c r="C10" s="42"/>
      <c r="D10" s="43"/>
      <c r="E10" s="26"/>
    </row>
    <row r="11" spans="2:5" ht="12.75" customHeight="1">
      <c r="B11" s="40"/>
      <c r="C11" s="42"/>
      <c r="D11" s="31"/>
      <c r="E11" s="26"/>
    </row>
    <row r="12" spans="2:5" ht="12.75" customHeight="1">
      <c r="B12" s="40"/>
      <c r="C12" s="40"/>
      <c r="D12" s="26"/>
      <c r="E12" s="26"/>
    </row>
    <row r="13" spans="2:5" ht="12.75" customHeight="1">
      <c r="B13" s="40"/>
      <c r="C13" s="43"/>
      <c r="D13" s="32" t="s">
        <v>171</v>
      </c>
      <c r="E13" s="33">
        <f>COUNTBLANK(E4:E7)</f>
        <v>4</v>
      </c>
    </row>
    <row r="14" spans="2:5" ht="12.75" customHeight="1">
      <c r="B14" s="44"/>
      <c r="C14" s="26"/>
      <c r="D14" s="45"/>
      <c r="E14" s="46"/>
    </row>
    <row r="15" spans="2:5" ht="12.75" customHeight="1">
      <c r="B15" s="40"/>
      <c r="C15" s="43"/>
      <c r="D15" s="4" t="s">
        <v>34</v>
      </c>
      <c r="E15" s="34">
        <f>COUNTIF($E$4:$E$7,"○")</f>
        <v>0</v>
      </c>
    </row>
    <row r="16" spans="2:5" ht="12.75" customHeight="1">
      <c r="B16" s="40"/>
      <c r="C16" s="26"/>
      <c r="D16" s="4" t="s">
        <v>35</v>
      </c>
      <c r="E16" s="34">
        <f>COUNTIF($E$4:$E$7,"△")</f>
        <v>0</v>
      </c>
    </row>
    <row r="17" spans="2:5" ht="12.75" customHeight="1">
      <c r="B17" s="40"/>
      <c r="C17" s="43"/>
      <c r="D17" s="35" t="s">
        <v>36</v>
      </c>
      <c r="E17" s="34">
        <f>COUNTIF($E$4:$E$7,"×")</f>
        <v>0</v>
      </c>
    </row>
    <row r="18" spans="2:5" ht="12.75" customHeight="1">
      <c r="B18" s="40"/>
      <c r="C18" s="43"/>
      <c r="D18" s="5" t="s">
        <v>37</v>
      </c>
      <c r="E18" s="34">
        <f>COUNTIF($E$4:$E$7,"－")</f>
        <v>0</v>
      </c>
    </row>
    <row r="19" spans="2:5" ht="12.75" customHeight="1">
      <c r="B19" s="40"/>
      <c r="C19" s="26"/>
      <c r="D19" s="35" t="s">
        <v>38</v>
      </c>
      <c r="E19" s="34">
        <f>SUM(E15:E17)</f>
        <v>0</v>
      </c>
    </row>
    <row r="20" ht="12" customHeight="1">
      <c r="C20" s="47"/>
    </row>
    <row r="21" spans="2:4" ht="14.25">
      <c r="B21" s="48"/>
      <c r="D21" s="47"/>
    </row>
  </sheetData>
  <mergeCells count="2">
    <mergeCell ref="B4:B7"/>
    <mergeCell ref="C4:C7"/>
  </mergeCells>
  <dataValidations count="1">
    <dataValidation type="list" allowBlank="1" showInputMessage="1" showErrorMessage="1" sqref="E4:E7">
      <formula1>"○,△,×,－"</formula1>
    </dataValidation>
  </dataValidations>
  <printOptions horizontalCentered="1"/>
  <pageMargins left="0.1968503937007874" right="0.1968503937007874" top="0.7874015748031497" bottom="0.3937007874015748" header="0.5118110236220472" footer="0.11811023622047245"/>
  <pageSetup horizontalDpi="600" verticalDpi="600" orientation="landscape" paperSize="9" scale="80" r:id="rId1"/>
  <headerFooter alignWithMargins="0">
    <oddFooter>&amp;C&amp;P /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24"/>
  <sheetViews>
    <sheetView workbookViewId="0" topLeftCell="A1">
      <selection activeCell="E4" sqref="E4"/>
    </sheetView>
  </sheetViews>
  <sheetFormatPr defaultColWidth="9.00390625" defaultRowHeight="13.5"/>
  <cols>
    <col min="1" max="1" width="1.00390625" style="7" customWidth="1"/>
    <col min="2" max="2" width="22.625" style="7" customWidth="1"/>
    <col min="3" max="3" width="35.625" style="7" customWidth="1"/>
    <col min="4" max="4" width="42.75390625" style="7" customWidth="1"/>
    <col min="5" max="5" width="6.625" style="7" customWidth="1"/>
    <col min="6" max="6" width="40.50390625" style="7" customWidth="1"/>
    <col min="7" max="7" width="32.25390625" style="7" customWidth="1"/>
    <col min="8" max="16384" width="9.00390625" style="7" customWidth="1"/>
  </cols>
  <sheetData>
    <row r="1" spans="2:7" ht="18" customHeight="1">
      <c r="B1" s="6" t="s">
        <v>130</v>
      </c>
      <c r="G1" s="10" t="s">
        <v>13</v>
      </c>
    </row>
    <row r="2" spans="2:7" ht="18" customHeight="1">
      <c r="B2" s="8" t="s">
        <v>126</v>
      </c>
      <c r="G2" s="10" t="s">
        <v>14</v>
      </c>
    </row>
    <row r="3" spans="1:8" ht="18" customHeight="1">
      <c r="A3" s="26"/>
      <c r="B3" s="11" t="s">
        <v>125</v>
      </c>
      <c r="C3" s="12" t="s">
        <v>192</v>
      </c>
      <c r="D3" s="13" t="s">
        <v>149</v>
      </c>
      <c r="E3" s="14" t="s">
        <v>215</v>
      </c>
      <c r="F3" s="11" t="s">
        <v>133</v>
      </c>
      <c r="G3" s="11" t="s">
        <v>150</v>
      </c>
      <c r="H3" s="26"/>
    </row>
    <row r="4" spans="2:7" ht="60" customHeight="1">
      <c r="B4" s="256" t="s">
        <v>44</v>
      </c>
      <c r="C4" s="50" t="s">
        <v>88</v>
      </c>
      <c r="D4" s="224" t="s">
        <v>2</v>
      </c>
      <c r="E4" s="15"/>
      <c r="F4" s="17"/>
      <c r="G4" s="17"/>
    </row>
    <row r="5" spans="2:7" ht="86.25" customHeight="1">
      <c r="B5" s="257"/>
      <c r="C5" s="51" t="s">
        <v>175</v>
      </c>
      <c r="D5" s="224" t="s">
        <v>145</v>
      </c>
      <c r="E5" s="15"/>
      <c r="F5" s="17"/>
      <c r="G5" s="17"/>
    </row>
    <row r="6" spans="2:7" ht="73.5" customHeight="1">
      <c r="B6" s="257"/>
      <c r="C6" s="52" t="s">
        <v>176</v>
      </c>
      <c r="D6" s="224" t="s">
        <v>3</v>
      </c>
      <c r="E6" s="15"/>
      <c r="F6" s="53"/>
      <c r="G6" s="53"/>
    </row>
    <row r="7" spans="2:7" ht="45" customHeight="1">
      <c r="B7" s="258"/>
      <c r="C7" s="54"/>
      <c r="D7" s="224" t="s">
        <v>4</v>
      </c>
      <c r="E7" s="15"/>
      <c r="F7" s="53"/>
      <c r="G7" s="53"/>
    </row>
    <row r="8" spans="2:7" ht="117" customHeight="1">
      <c r="B8" s="247" t="s">
        <v>177</v>
      </c>
      <c r="C8" s="22" t="s">
        <v>178</v>
      </c>
      <c r="D8" s="166" t="s">
        <v>87</v>
      </c>
      <c r="E8" s="15"/>
      <c r="F8" s="53"/>
      <c r="G8" s="53"/>
    </row>
    <row r="9" spans="2:7" ht="78.75" customHeight="1">
      <c r="B9" s="249"/>
      <c r="C9" s="22" t="s">
        <v>179</v>
      </c>
      <c r="D9" s="225" t="s">
        <v>86</v>
      </c>
      <c r="E9" s="15"/>
      <c r="F9" s="53"/>
      <c r="G9" s="53"/>
    </row>
    <row r="10" spans="2:7" ht="46.5" customHeight="1">
      <c r="B10" s="249"/>
      <c r="C10" s="22" t="s">
        <v>43</v>
      </c>
      <c r="D10" s="166" t="s">
        <v>5</v>
      </c>
      <c r="E10" s="15"/>
      <c r="F10" s="53"/>
      <c r="G10" s="53"/>
    </row>
    <row r="11" spans="2:7" ht="36" customHeight="1">
      <c r="B11" s="250"/>
      <c r="C11" s="55" t="s">
        <v>180</v>
      </c>
      <c r="D11" s="55" t="s">
        <v>60</v>
      </c>
      <c r="E11" s="15"/>
      <c r="F11" s="53"/>
      <c r="G11" s="53"/>
    </row>
    <row r="12" spans="2:7" ht="60" customHeight="1">
      <c r="B12" s="241" t="s">
        <v>42</v>
      </c>
      <c r="C12" s="254" t="s">
        <v>41</v>
      </c>
      <c r="D12" s="55" t="s">
        <v>6</v>
      </c>
      <c r="E12" s="15"/>
      <c r="F12" s="17"/>
      <c r="G12" s="17"/>
    </row>
    <row r="13" spans="2:7" ht="34.5" customHeight="1">
      <c r="B13" s="259"/>
      <c r="C13" s="255"/>
      <c r="D13" s="55" t="s">
        <v>81</v>
      </c>
      <c r="E13" s="15"/>
      <c r="F13" s="17"/>
      <c r="G13" s="17"/>
    </row>
    <row r="14" spans="2:6" ht="12.75" customHeight="1">
      <c r="B14" s="56"/>
      <c r="C14" s="37"/>
      <c r="D14" s="31"/>
      <c r="E14" s="26"/>
      <c r="F14" s="26"/>
    </row>
    <row r="15" spans="2:6" ht="21" customHeight="1">
      <c r="B15" s="57"/>
      <c r="C15" s="31"/>
      <c r="D15" s="41" t="s">
        <v>170</v>
      </c>
      <c r="E15" s="26"/>
      <c r="F15" s="26"/>
    </row>
    <row r="16" spans="2:6" ht="9" customHeight="1">
      <c r="B16" s="57"/>
      <c r="C16" s="37"/>
      <c r="D16" s="37"/>
      <c r="E16" s="26"/>
      <c r="F16" s="26"/>
    </row>
    <row r="17" spans="3:4" ht="9" customHeight="1">
      <c r="C17" s="47"/>
      <c r="D17" s="31"/>
    </row>
    <row r="18" spans="3:5" ht="14.25">
      <c r="C18" s="47"/>
      <c r="D18" s="32" t="s">
        <v>171</v>
      </c>
      <c r="E18" s="33">
        <f>COUNTBLANK(E4:E13)</f>
        <v>10</v>
      </c>
    </row>
    <row r="19" spans="4:5" ht="14.25">
      <c r="D19" s="45"/>
      <c r="E19" s="46"/>
    </row>
    <row r="20" spans="3:5" ht="14.25">
      <c r="C20" s="47"/>
      <c r="D20" s="4" t="s">
        <v>34</v>
      </c>
      <c r="E20" s="34">
        <f>COUNTIF($E$4:$E$13,"○")</f>
        <v>0</v>
      </c>
    </row>
    <row r="21" spans="2:5" ht="14.25">
      <c r="B21" s="48"/>
      <c r="D21" s="4" t="s">
        <v>35</v>
      </c>
      <c r="E21" s="34">
        <f>COUNTIF($H$6:$H$12,"△")</f>
        <v>0</v>
      </c>
    </row>
    <row r="22" spans="4:5" ht="14.25">
      <c r="D22" s="35" t="s">
        <v>36</v>
      </c>
      <c r="E22" s="34">
        <f>COUNTIF($E$4:$E$13,"×")</f>
        <v>0</v>
      </c>
    </row>
    <row r="23" spans="4:5" ht="14.25">
      <c r="D23" s="5" t="s">
        <v>37</v>
      </c>
      <c r="E23" s="34">
        <f>COUNTIF($E$4:$E$13,"－")</f>
        <v>0</v>
      </c>
    </row>
    <row r="24" spans="4:5" ht="14.25">
      <c r="D24" s="35" t="s">
        <v>38</v>
      </c>
      <c r="E24" s="34">
        <f>SUM(E20:E22)</f>
        <v>0</v>
      </c>
    </row>
  </sheetData>
  <mergeCells count="4">
    <mergeCell ref="C12:C13"/>
    <mergeCell ref="B4:B7"/>
    <mergeCell ref="B12:B13"/>
    <mergeCell ref="B8:B11"/>
  </mergeCells>
  <dataValidations count="1">
    <dataValidation type="list" allowBlank="1" showInputMessage="1" showErrorMessage="1" sqref="E4:E13">
      <formula1>"○,△,×,－"</formula1>
    </dataValidation>
  </dataValidations>
  <printOptions horizontalCentered="1"/>
  <pageMargins left="0.1968503937007874" right="0.1968503937007874" top="0.7874015748031497" bottom="0.3937007874015748" header="0.5118110236220472" footer="0.11811023622047245"/>
  <pageSetup fitToHeight="1" fitToWidth="1" horizontalDpi="600" verticalDpi="600" orientation="landscape" paperSize="9" scale="66" r:id="rId1"/>
  <headerFooter alignWithMargins="0">
    <oddFooter xml:space="preserve">&amp;C&amp;P / &amp;N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E4" sqref="E4"/>
    </sheetView>
  </sheetViews>
  <sheetFormatPr defaultColWidth="9.00390625" defaultRowHeight="13.5"/>
  <cols>
    <col min="1" max="1" width="0.875" style="7" customWidth="1"/>
    <col min="2" max="2" width="22.625" style="7" customWidth="1"/>
    <col min="3" max="3" width="35.625" style="7" customWidth="1"/>
    <col min="4" max="4" width="42.625" style="7" customWidth="1"/>
    <col min="5" max="5" width="6.625" style="7" customWidth="1"/>
    <col min="6" max="6" width="40.625" style="7" customWidth="1"/>
    <col min="7" max="7" width="32.25390625" style="7" customWidth="1"/>
    <col min="8" max="16384" width="9.00390625" style="7" customWidth="1"/>
  </cols>
  <sheetData>
    <row r="1" spans="2:7" ht="18" customHeight="1">
      <c r="B1" s="6" t="s">
        <v>130</v>
      </c>
      <c r="G1" s="10" t="s">
        <v>13</v>
      </c>
    </row>
    <row r="2" spans="2:7" ht="18" customHeight="1">
      <c r="B2" s="8" t="s">
        <v>191</v>
      </c>
      <c r="G2" s="10" t="s">
        <v>14</v>
      </c>
    </row>
    <row r="3" spans="1:8" ht="18" customHeight="1">
      <c r="A3" s="26"/>
      <c r="B3" s="11" t="s">
        <v>125</v>
      </c>
      <c r="C3" s="12" t="s">
        <v>192</v>
      </c>
      <c r="D3" s="13" t="s">
        <v>149</v>
      </c>
      <c r="E3" s="14" t="s">
        <v>215</v>
      </c>
      <c r="F3" s="11" t="s">
        <v>133</v>
      </c>
      <c r="G3" s="11" t="s">
        <v>150</v>
      </c>
      <c r="H3" s="26"/>
    </row>
    <row r="4" spans="2:7" ht="87" customHeight="1">
      <c r="B4" s="256" t="s">
        <v>218</v>
      </c>
      <c r="C4" s="260" t="s">
        <v>181</v>
      </c>
      <c r="D4" s="168" t="s">
        <v>7</v>
      </c>
      <c r="E4" s="15"/>
      <c r="F4" s="53"/>
      <c r="G4" s="53"/>
    </row>
    <row r="5" spans="2:7" ht="59.25" customHeight="1">
      <c r="B5" s="249"/>
      <c r="C5" s="261"/>
      <c r="D5" s="168" t="s">
        <v>80</v>
      </c>
      <c r="E5" s="15"/>
      <c r="F5" s="53"/>
      <c r="G5" s="53"/>
    </row>
    <row r="6" spans="2:7" ht="102" customHeight="1">
      <c r="B6" s="249"/>
      <c r="C6" s="262"/>
      <c r="D6" s="168" t="s">
        <v>8</v>
      </c>
      <c r="E6" s="15"/>
      <c r="F6" s="53"/>
      <c r="G6" s="53"/>
    </row>
    <row r="7" spans="2:7" ht="33" customHeight="1">
      <c r="B7" s="250"/>
      <c r="C7" s="60" t="s">
        <v>182</v>
      </c>
      <c r="D7" s="168" t="s">
        <v>61</v>
      </c>
      <c r="E7" s="15"/>
      <c r="F7" s="53"/>
      <c r="G7" s="53"/>
    </row>
    <row r="8" spans="2:7" ht="63" customHeight="1">
      <c r="B8" s="49" t="s">
        <v>183</v>
      </c>
      <c r="C8" s="260" t="s">
        <v>184</v>
      </c>
      <c r="D8" s="168" t="s">
        <v>11</v>
      </c>
      <c r="E8" s="15"/>
      <c r="F8" s="53"/>
      <c r="G8" s="53"/>
    </row>
    <row r="9" spans="2:7" ht="65.25" customHeight="1">
      <c r="B9" s="61"/>
      <c r="C9" s="262"/>
      <c r="D9" s="168" t="s">
        <v>9</v>
      </c>
      <c r="E9" s="15"/>
      <c r="F9" s="53"/>
      <c r="G9" s="53"/>
    </row>
    <row r="10" spans="2:7" ht="63.75" customHeight="1">
      <c r="B10" s="62"/>
      <c r="C10" s="63" t="s">
        <v>185</v>
      </c>
      <c r="D10" s="63" t="s">
        <v>62</v>
      </c>
      <c r="E10" s="15"/>
      <c r="F10" s="17"/>
      <c r="G10" s="17"/>
    </row>
    <row r="11" spans="2:7" ht="31.5" customHeight="1">
      <c r="B11" s="38"/>
      <c r="C11" s="63" t="s">
        <v>186</v>
      </c>
      <c r="D11" s="63" t="s">
        <v>10</v>
      </c>
      <c r="E11" s="15"/>
      <c r="F11" s="17"/>
      <c r="G11" s="17"/>
    </row>
    <row r="12" spans="3:4" ht="14.25">
      <c r="C12" s="36"/>
      <c r="D12" s="37"/>
    </row>
    <row r="13" spans="2:7" ht="17.25" customHeight="1">
      <c r="B13" s="41" t="s">
        <v>170</v>
      </c>
      <c r="C13" s="64"/>
      <c r="D13" s="28"/>
      <c r="E13" s="28"/>
      <c r="F13" s="28"/>
      <c r="G13" s="28"/>
    </row>
    <row r="14" spans="3:4" ht="14.25">
      <c r="C14" s="36"/>
      <c r="D14" s="37"/>
    </row>
    <row r="15" spans="3:5" ht="14.25">
      <c r="C15" s="65"/>
      <c r="D15" s="32" t="s">
        <v>171</v>
      </c>
      <c r="E15" s="33">
        <f>COUNTBLANK(E4:E11)</f>
        <v>8</v>
      </c>
    </row>
    <row r="16" spans="3:5" ht="14.25">
      <c r="C16" s="65"/>
      <c r="D16" s="45"/>
      <c r="E16" s="46"/>
    </row>
    <row r="17" spans="3:5" ht="14.25">
      <c r="C17" s="36"/>
      <c r="D17" s="4" t="s">
        <v>34</v>
      </c>
      <c r="E17" s="34">
        <f>COUNTIF($E$4:$E$11,"○")</f>
        <v>0</v>
      </c>
    </row>
    <row r="18" spans="3:5" ht="14.25">
      <c r="C18" s="65"/>
      <c r="D18" s="4" t="s">
        <v>35</v>
      </c>
      <c r="E18" s="34">
        <f>COUNTIF($E$4:$E$11,"△")</f>
        <v>0</v>
      </c>
    </row>
    <row r="19" spans="2:5" ht="14.25">
      <c r="B19" s="48"/>
      <c r="C19" s="36"/>
      <c r="D19" s="35" t="s">
        <v>36</v>
      </c>
      <c r="E19" s="34">
        <f>COUNTIF($E$4:$E$11,"×")</f>
        <v>0</v>
      </c>
    </row>
    <row r="20" spans="4:5" ht="14.25">
      <c r="D20" s="5" t="s">
        <v>37</v>
      </c>
      <c r="E20" s="34">
        <f>COUNTIF($E$4:$E$11,"－")</f>
        <v>0</v>
      </c>
    </row>
    <row r="21" spans="4:5" ht="14.25">
      <c r="D21" s="35" t="s">
        <v>38</v>
      </c>
      <c r="E21" s="34">
        <f>SUM(E17:E19)</f>
        <v>0</v>
      </c>
    </row>
  </sheetData>
  <mergeCells count="3">
    <mergeCell ref="B4:B7"/>
    <mergeCell ref="C4:C6"/>
    <mergeCell ref="C8:C9"/>
  </mergeCells>
  <dataValidations count="1">
    <dataValidation type="list" allowBlank="1" showInputMessage="1" showErrorMessage="1" sqref="E4:E11">
      <formula1>"○,△,×,－"</formula1>
    </dataValidation>
  </dataValidations>
  <printOptions horizontalCentered="1"/>
  <pageMargins left="0.1968503937007874" right="0.1968503937007874" top="0.7874015748031497" bottom="0.3937007874015748" header="0.5118110236220472" footer="0.11811023622047245"/>
  <pageSetup fitToHeight="1" fitToWidth="1" horizontalDpi="600" verticalDpi="600" orientation="landscape" paperSize="9" scale="77" r:id="rId1"/>
  <headerFooter alignWithMargins="0">
    <oddFooter xml:space="preserve">&amp;C&amp;P / &amp;N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workbookViewId="0" topLeftCell="A1">
      <selection activeCell="E4" sqref="E4"/>
    </sheetView>
  </sheetViews>
  <sheetFormatPr defaultColWidth="9.00390625" defaultRowHeight="13.5"/>
  <cols>
    <col min="1" max="1" width="0.875" style="7" customWidth="1"/>
    <col min="2" max="2" width="21.625" style="10" customWidth="1"/>
    <col min="3" max="3" width="35.625" style="7" customWidth="1"/>
    <col min="4" max="4" width="42.625" style="7" customWidth="1"/>
    <col min="5" max="5" width="6.125" style="7" customWidth="1"/>
    <col min="6" max="6" width="38.125" style="7" customWidth="1"/>
    <col min="7" max="7" width="33.25390625" style="7" customWidth="1"/>
    <col min="8" max="16384" width="9.00390625" style="7" customWidth="1"/>
  </cols>
  <sheetData>
    <row r="1" spans="2:7" ht="18" customHeight="1">
      <c r="B1" s="6" t="s">
        <v>130</v>
      </c>
      <c r="G1" s="10" t="s">
        <v>13</v>
      </c>
    </row>
    <row r="2" spans="2:7" ht="18" customHeight="1">
      <c r="B2" s="8" t="s">
        <v>127</v>
      </c>
      <c r="G2" s="10" t="s">
        <v>14</v>
      </c>
    </row>
    <row r="3" spans="1:8" ht="18" customHeight="1">
      <c r="A3" s="26"/>
      <c r="B3" s="11" t="s">
        <v>125</v>
      </c>
      <c r="C3" s="11" t="s">
        <v>192</v>
      </c>
      <c r="D3" s="13" t="s">
        <v>149</v>
      </c>
      <c r="E3" s="14" t="s">
        <v>215</v>
      </c>
      <c r="F3" s="11" t="s">
        <v>133</v>
      </c>
      <c r="G3" s="11" t="s">
        <v>150</v>
      </c>
      <c r="H3" s="26"/>
    </row>
    <row r="4" spans="2:7" ht="141" customHeight="1">
      <c r="B4" s="256" t="s">
        <v>187</v>
      </c>
      <c r="C4" s="66" t="s">
        <v>45</v>
      </c>
      <c r="D4" s="224" t="s">
        <v>20</v>
      </c>
      <c r="E4" s="15"/>
      <c r="F4" s="53"/>
      <c r="G4" s="53"/>
    </row>
    <row r="5" spans="2:7" ht="165" customHeight="1">
      <c r="B5" s="266"/>
      <c r="C5" s="67" t="s">
        <v>46</v>
      </c>
      <c r="D5" s="226" t="s">
        <v>12</v>
      </c>
      <c r="E5" s="15"/>
      <c r="F5" s="53"/>
      <c r="G5" s="53"/>
    </row>
    <row r="6" spans="2:7" ht="258" customHeight="1">
      <c r="B6" s="266"/>
      <c r="C6" s="67" t="s">
        <v>47</v>
      </c>
      <c r="D6" s="166" t="s">
        <v>19</v>
      </c>
      <c r="E6" s="15"/>
      <c r="F6" s="53"/>
      <c r="G6" s="68"/>
    </row>
    <row r="7" spans="2:7" ht="186" customHeight="1">
      <c r="B7" s="69"/>
      <c r="C7" s="22" t="s">
        <v>48</v>
      </c>
      <c r="D7" s="166" t="s">
        <v>16</v>
      </c>
      <c r="E7" s="15"/>
      <c r="F7" s="53"/>
      <c r="G7" s="53"/>
    </row>
    <row r="8" spans="2:7" ht="39" customHeight="1">
      <c r="B8" s="241" t="s">
        <v>49</v>
      </c>
      <c r="C8" s="55" t="s">
        <v>188</v>
      </c>
      <c r="D8" s="22" t="s">
        <v>17</v>
      </c>
      <c r="E8" s="15"/>
      <c r="F8" s="53"/>
      <c r="G8" s="53"/>
    </row>
    <row r="9" spans="2:7" ht="39" customHeight="1">
      <c r="B9" s="264"/>
      <c r="C9" s="55" t="s">
        <v>50</v>
      </c>
      <c r="D9" s="22" t="s">
        <v>18</v>
      </c>
      <c r="E9" s="15"/>
      <c r="F9" s="53"/>
      <c r="G9" s="53"/>
    </row>
    <row r="10" spans="2:7" ht="63" customHeight="1">
      <c r="B10" s="264"/>
      <c r="C10" s="55" t="s">
        <v>51</v>
      </c>
      <c r="D10" s="22" t="s">
        <v>63</v>
      </c>
      <c r="E10" s="15"/>
      <c r="F10" s="53"/>
      <c r="G10" s="53"/>
    </row>
    <row r="11" spans="2:7" ht="69" customHeight="1">
      <c r="B11" s="265"/>
      <c r="C11" s="55" t="s">
        <v>52</v>
      </c>
      <c r="D11" s="227" t="s">
        <v>64</v>
      </c>
      <c r="E11" s="15"/>
      <c r="F11" s="53"/>
      <c r="G11" s="53"/>
    </row>
    <row r="12" spans="2:7" ht="138" customHeight="1">
      <c r="B12" s="247" t="s">
        <v>189</v>
      </c>
      <c r="C12" s="70" t="s">
        <v>190</v>
      </c>
      <c r="D12" s="166" t="s">
        <v>21</v>
      </c>
      <c r="E12" s="15"/>
      <c r="F12" s="71"/>
      <c r="G12" s="53"/>
    </row>
    <row r="13" spans="2:7" ht="66" customHeight="1">
      <c r="B13" s="263"/>
      <c r="C13" s="59"/>
      <c r="D13" s="166" t="s">
        <v>79</v>
      </c>
      <c r="E13" s="15"/>
      <c r="F13" s="53"/>
      <c r="G13" s="53"/>
    </row>
    <row r="14" spans="2:5" ht="13.5" customHeight="1">
      <c r="B14" s="44"/>
      <c r="C14" s="37"/>
      <c r="D14" s="72"/>
      <c r="E14" s="72"/>
    </row>
    <row r="15" spans="2:5" ht="15.75" customHeight="1">
      <c r="B15" s="73"/>
      <c r="C15" s="31"/>
      <c r="D15" s="41" t="s">
        <v>170</v>
      </c>
      <c r="E15" s="72"/>
    </row>
    <row r="16" spans="2:5" ht="15.75" customHeight="1">
      <c r="B16" s="73"/>
      <c r="C16" s="37"/>
      <c r="D16" s="74"/>
      <c r="E16" s="72"/>
    </row>
    <row r="17" spans="2:5" ht="17.25" customHeight="1">
      <c r="B17" s="73"/>
      <c r="C17" s="31"/>
      <c r="D17" s="32" t="s">
        <v>171</v>
      </c>
      <c r="E17" s="33">
        <f>COUNTBLANK(E4:E13)</f>
        <v>10</v>
      </c>
    </row>
    <row r="18" spans="3:5" ht="15.75" customHeight="1">
      <c r="C18" s="47"/>
      <c r="D18" s="4" t="s">
        <v>34</v>
      </c>
      <c r="E18" s="34">
        <f>COUNTIF($E$4:$E$13,"○")</f>
        <v>0</v>
      </c>
    </row>
    <row r="19" spans="4:5" ht="15.75" customHeight="1">
      <c r="D19" s="4" t="s">
        <v>35</v>
      </c>
      <c r="E19" s="34">
        <f>COUNTIF($E$4:$E$13,"△")</f>
        <v>0</v>
      </c>
    </row>
    <row r="20" spans="3:5" ht="15.75" customHeight="1">
      <c r="C20" s="47"/>
      <c r="D20" s="35" t="s">
        <v>36</v>
      </c>
      <c r="E20" s="34">
        <f>COUNTIF($E$4:$E$13,"×")</f>
        <v>0</v>
      </c>
    </row>
    <row r="21" spans="2:5" ht="15.75" customHeight="1">
      <c r="B21" s="48"/>
      <c r="D21" s="5" t="s">
        <v>37</v>
      </c>
      <c r="E21" s="34">
        <f>COUNTIF($E$4:$E$13,"－")</f>
        <v>0</v>
      </c>
    </row>
    <row r="22" spans="4:5" ht="12.75" customHeight="1">
      <c r="D22" s="35" t="s">
        <v>38</v>
      </c>
      <c r="E22" s="34">
        <f>SUM(E18:E20)</f>
        <v>0</v>
      </c>
    </row>
  </sheetData>
  <mergeCells count="3">
    <mergeCell ref="B12:B13"/>
    <mergeCell ref="B8:B11"/>
    <mergeCell ref="B4:B6"/>
  </mergeCells>
  <dataValidations count="1">
    <dataValidation type="list" allowBlank="1" showInputMessage="1" showErrorMessage="1" sqref="E4:E13">
      <formula1>"○,△,×,－"</formula1>
    </dataValidation>
  </dataValidations>
  <printOptions horizontalCentered="1"/>
  <pageMargins left="0.1968503937007874" right="0.1968503937007874" top="0.7874015748031497" bottom="0.3937007874015748" header="0.5118110236220472" footer="0.11811023622047245"/>
  <pageSetup fitToHeight="2" fitToWidth="1" horizontalDpi="600" verticalDpi="600" orientation="landscape" paperSize="9" scale="76" r:id="rId1"/>
  <headerFooter alignWithMargins="0">
    <oddFooter xml:space="preserve">&amp;C&amp;P / &amp;N </oddFooter>
  </headerFooter>
  <rowBreaks count="1" manualBreakCount="1">
    <brk id="6" max="255" man="1"/>
  </rowBreaks>
</worksheet>
</file>

<file path=xl/worksheets/sheet6.xml><?xml version="1.0" encoding="utf-8"?>
<worksheet xmlns="http://schemas.openxmlformats.org/spreadsheetml/2006/main" xmlns:r="http://schemas.openxmlformats.org/officeDocument/2006/relationships">
  <sheetPr>
    <pageSetUpPr fitToPage="1"/>
  </sheetPr>
  <dimension ref="B1:G21"/>
  <sheetViews>
    <sheetView workbookViewId="0" topLeftCell="A1">
      <selection activeCell="E4" sqref="E4"/>
    </sheetView>
  </sheetViews>
  <sheetFormatPr defaultColWidth="9.00390625" defaultRowHeight="13.5"/>
  <cols>
    <col min="1" max="1" width="0.875" style="7" customWidth="1"/>
    <col min="2" max="2" width="22.625" style="7" customWidth="1"/>
    <col min="3" max="3" width="35.625" style="7" customWidth="1"/>
    <col min="4" max="4" width="42.625" style="7" customWidth="1"/>
    <col min="5" max="5" width="6.625" style="7" customWidth="1"/>
    <col min="6" max="6" width="40.625" style="7" customWidth="1"/>
    <col min="7" max="7" width="33.125" style="7" customWidth="1"/>
    <col min="8" max="16384" width="9.00390625" style="7" customWidth="1"/>
  </cols>
  <sheetData>
    <row r="1" spans="2:7" ht="18" customHeight="1">
      <c r="B1" s="6" t="s">
        <v>130</v>
      </c>
      <c r="G1" s="10" t="s">
        <v>13</v>
      </c>
    </row>
    <row r="2" spans="2:7" ht="18" customHeight="1">
      <c r="B2" s="8" t="s">
        <v>53</v>
      </c>
      <c r="C2" s="9"/>
      <c r="D2" s="9"/>
      <c r="G2" s="10" t="s">
        <v>14</v>
      </c>
    </row>
    <row r="3" spans="2:7" ht="18" customHeight="1">
      <c r="B3" s="11" t="s">
        <v>125</v>
      </c>
      <c r="C3" s="12" t="s">
        <v>192</v>
      </c>
      <c r="D3" s="13" t="s">
        <v>149</v>
      </c>
      <c r="E3" s="14" t="s">
        <v>215</v>
      </c>
      <c r="F3" s="11" t="s">
        <v>133</v>
      </c>
      <c r="G3" s="11" t="s">
        <v>150</v>
      </c>
    </row>
    <row r="4" spans="2:7" ht="46.5" customHeight="1">
      <c r="B4" s="268" t="s">
        <v>89</v>
      </c>
      <c r="C4" s="271" t="s">
        <v>90</v>
      </c>
      <c r="D4" s="224" t="s">
        <v>65</v>
      </c>
      <c r="E4" s="15"/>
      <c r="F4" s="53"/>
      <c r="G4" s="53"/>
    </row>
    <row r="5" spans="2:7" ht="46.5" customHeight="1">
      <c r="B5" s="269"/>
      <c r="C5" s="255"/>
      <c r="D5" s="228" t="s">
        <v>22</v>
      </c>
      <c r="E5" s="15"/>
      <c r="F5" s="53"/>
      <c r="G5" s="53"/>
    </row>
    <row r="6" spans="2:7" ht="46.5" customHeight="1">
      <c r="B6" s="270" t="s">
        <v>91</v>
      </c>
      <c r="C6" s="251" t="s">
        <v>92</v>
      </c>
      <c r="D6" s="224" t="s">
        <v>23</v>
      </c>
      <c r="E6" s="15"/>
      <c r="F6" s="53"/>
      <c r="G6" s="68"/>
    </row>
    <row r="7" spans="2:7" ht="46.5" customHeight="1">
      <c r="B7" s="269"/>
      <c r="C7" s="235"/>
      <c r="D7" s="228" t="s">
        <v>78</v>
      </c>
      <c r="E7" s="15"/>
      <c r="F7" s="53"/>
      <c r="G7" s="53"/>
    </row>
    <row r="8" spans="2:7" ht="46.5" customHeight="1">
      <c r="B8" s="241" t="s">
        <v>54</v>
      </c>
      <c r="C8" s="267" t="s">
        <v>55</v>
      </c>
      <c r="D8" s="166" t="s">
        <v>24</v>
      </c>
      <c r="E8" s="15"/>
      <c r="F8" s="71"/>
      <c r="G8" s="53"/>
    </row>
    <row r="9" spans="2:7" ht="46.5" customHeight="1">
      <c r="B9" s="265"/>
      <c r="C9" s="262"/>
      <c r="D9" s="166" t="s">
        <v>77</v>
      </c>
      <c r="E9" s="15"/>
      <c r="F9" s="53"/>
      <c r="G9" s="53"/>
    </row>
    <row r="10" spans="2:5" ht="14.25" customHeight="1">
      <c r="B10" s="40"/>
      <c r="C10" s="31"/>
      <c r="D10" s="72"/>
      <c r="E10" s="72"/>
    </row>
    <row r="11" spans="2:7" ht="15" customHeight="1">
      <c r="B11" s="41" t="s">
        <v>170</v>
      </c>
      <c r="C11" s="75"/>
      <c r="D11" s="64"/>
      <c r="E11" s="75"/>
      <c r="F11" s="28"/>
      <c r="G11" s="28"/>
    </row>
    <row r="12" spans="2:5" ht="18.75" customHeight="1">
      <c r="B12" s="40"/>
      <c r="C12" s="37"/>
      <c r="D12" s="72"/>
      <c r="E12" s="72"/>
    </row>
    <row r="13" ht="14.25">
      <c r="C13" s="47"/>
    </row>
    <row r="14" spans="2:5" ht="14.25">
      <c r="B14" s="48"/>
      <c r="D14" s="32" t="s">
        <v>171</v>
      </c>
      <c r="E14" s="33">
        <f>COUNTBLANK(E4:E9)</f>
        <v>6</v>
      </c>
    </row>
    <row r="15" spans="3:5" ht="14.25">
      <c r="C15" s="47"/>
      <c r="D15" s="4" t="s">
        <v>34</v>
      </c>
      <c r="E15" s="34">
        <f>COUNTIF($E$4:$E$9,"○")</f>
        <v>0</v>
      </c>
    </row>
    <row r="16" spans="4:5" ht="14.25">
      <c r="D16" s="4" t="s">
        <v>35</v>
      </c>
      <c r="E16" s="34">
        <f>COUNTIF($E$4:$E$9,"△")</f>
        <v>0</v>
      </c>
    </row>
    <row r="17" spans="3:5" ht="14.25">
      <c r="C17" s="47"/>
      <c r="D17" s="35" t="s">
        <v>36</v>
      </c>
      <c r="E17" s="34">
        <f>COUNTIF($E$4:$E$9,"×")</f>
        <v>0</v>
      </c>
    </row>
    <row r="18" spans="3:5" ht="14.25">
      <c r="C18" s="47"/>
      <c r="D18" s="5" t="s">
        <v>37</v>
      </c>
      <c r="E18" s="34">
        <f>COUNTIF($E$4:$E$9,"－")</f>
        <v>0</v>
      </c>
    </row>
    <row r="19" spans="4:5" ht="14.25">
      <c r="D19" s="35" t="s">
        <v>38</v>
      </c>
      <c r="E19" s="34">
        <f>SUM(E15:E17)</f>
        <v>0</v>
      </c>
    </row>
    <row r="20" spans="3:5" ht="14.25">
      <c r="C20" s="47"/>
      <c r="D20" s="35"/>
      <c r="E20" s="34"/>
    </row>
    <row r="21" spans="2:4" ht="14.25">
      <c r="B21" s="48"/>
      <c r="D21" s="47"/>
    </row>
  </sheetData>
  <mergeCells count="6">
    <mergeCell ref="B8:B9"/>
    <mergeCell ref="C8:C9"/>
    <mergeCell ref="C6:C7"/>
    <mergeCell ref="B4:B5"/>
    <mergeCell ref="B6:B7"/>
    <mergeCell ref="C4:C5"/>
  </mergeCells>
  <dataValidations count="1">
    <dataValidation type="list" allowBlank="1" showInputMessage="1" showErrorMessage="1" sqref="E4:E9">
      <formula1>"○,△,×,－"</formula1>
    </dataValidation>
  </dataValidations>
  <printOptions horizontalCentered="1"/>
  <pageMargins left="0.1968503937007874" right="0.1968503937007874" top="0.7874015748031497" bottom="0.3937007874015748" header="0.5118110236220472" footer="0.11811023622047245"/>
  <pageSetup fitToHeight="1" fitToWidth="1" horizontalDpi="600" verticalDpi="600" orientation="landscape" paperSize="9" scale="80" r:id="rId1"/>
  <headerFooter alignWithMargins="0">
    <oddFooter xml:space="preserve">&amp;C&amp;P / &amp;N </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G21"/>
  <sheetViews>
    <sheetView workbookViewId="0" topLeftCell="A1">
      <selection activeCell="E4" sqref="E4"/>
    </sheetView>
  </sheetViews>
  <sheetFormatPr defaultColWidth="9.00390625" defaultRowHeight="13.5"/>
  <cols>
    <col min="1" max="1" width="0.875" style="7" customWidth="1"/>
    <col min="2" max="2" width="22.625" style="7" customWidth="1"/>
    <col min="3" max="3" width="35.625" style="7" customWidth="1"/>
    <col min="4" max="4" width="42.625" style="7" customWidth="1"/>
    <col min="5" max="5" width="6.625" style="7" customWidth="1"/>
    <col min="6" max="6" width="40.625" style="7" customWidth="1"/>
    <col min="7" max="7" width="32.75390625" style="7" customWidth="1"/>
    <col min="8" max="16384" width="9.00390625" style="7" customWidth="1"/>
  </cols>
  <sheetData>
    <row r="1" spans="2:7" ht="18" customHeight="1">
      <c r="B1" s="6" t="s">
        <v>130</v>
      </c>
      <c r="G1" s="10" t="s">
        <v>13</v>
      </c>
    </row>
    <row r="2" spans="2:7" ht="18" customHeight="1">
      <c r="B2" s="8" t="s">
        <v>128</v>
      </c>
      <c r="G2" s="10" t="s">
        <v>14</v>
      </c>
    </row>
    <row r="3" spans="2:7" ht="18" customHeight="1">
      <c r="B3" s="11" t="s">
        <v>125</v>
      </c>
      <c r="C3" s="12" t="s">
        <v>192</v>
      </c>
      <c r="D3" s="13" t="s">
        <v>149</v>
      </c>
      <c r="E3" s="14" t="s">
        <v>215</v>
      </c>
      <c r="F3" s="11" t="s">
        <v>133</v>
      </c>
      <c r="G3" s="11" t="s">
        <v>150</v>
      </c>
    </row>
    <row r="4" spans="2:7" ht="171" customHeight="1">
      <c r="B4" s="256" t="s">
        <v>93</v>
      </c>
      <c r="C4" s="260" t="s">
        <v>94</v>
      </c>
      <c r="D4" s="229" t="s">
        <v>66</v>
      </c>
      <c r="E4" s="15"/>
      <c r="F4" s="76"/>
      <c r="G4" s="68"/>
    </row>
    <row r="5" spans="2:7" ht="78" customHeight="1">
      <c r="B5" s="273"/>
      <c r="C5" s="235"/>
      <c r="D5" s="230" t="s">
        <v>76</v>
      </c>
      <c r="E5" s="15"/>
      <c r="F5" s="77"/>
      <c r="G5" s="78"/>
    </row>
    <row r="6" spans="2:7" ht="141" customHeight="1">
      <c r="B6" s="273"/>
      <c r="C6" s="260" t="s">
        <v>95</v>
      </c>
      <c r="D6" s="231" t="s">
        <v>67</v>
      </c>
      <c r="E6" s="15"/>
      <c r="F6" s="76"/>
      <c r="G6" s="68"/>
    </row>
    <row r="7" spans="2:7" ht="91.5" customHeight="1">
      <c r="B7" s="274"/>
      <c r="C7" s="272"/>
      <c r="D7" s="231" t="s">
        <v>25</v>
      </c>
      <c r="E7" s="15"/>
      <c r="F7" s="17"/>
      <c r="G7" s="17"/>
    </row>
    <row r="8" ht="14.25">
      <c r="D8" s="65"/>
    </row>
    <row r="9" spans="2:7" ht="15.75">
      <c r="B9" s="41" t="s">
        <v>170</v>
      </c>
      <c r="C9" s="79"/>
      <c r="D9" s="28"/>
      <c r="E9" s="28"/>
      <c r="F9" s="28"/>
      <c r="G9" s="28"/>
    </row>
    <row r="10" spans="3:4" ht="14.25">
      <c r="C10" s="47"/>
      <c r="D10" s="47"/>
    </row>
    <row r="11" spans="3:4" ht="14.25">
      <c r="C11" s="47"/>
      <c r="D11" s="65"/>
    </row>
    <row r="12" spans="4:5" ht="14.25">
      <c r="D12" s="32" t="s">
        <v>171</v>
      </c>
      <c r="E12" s="33">
        <f>COUNTBLANK(E4:E7)</f>
        <v>4</v>
      </c>
    </row>
    <row r="13" spans="3:5" ht="14.25">
      <c r="C13" s="47"/>
      <c r="D13" s="4" t="s">
        <v>34</v>
      </c>
      <c r="E13" s="34">
        <f>COUNTIF($E$4:$E$7,"○")</f>
        <v>0</v>
      </c>
    </row>
    <row r="14" spans="2:5" ht="14.25">
      <c r="B14" s="48"/>
      <c r="D14" s="4" t="s">
        <v>35</v>
      </c>
      <c r="E14" s="34">
        <f>COUNTIF($E$4:$E$7,"△")</f>
        <v>0</v>
      </c>
    </row>
    <row r="15" spans="3:5" ht="14.25">
      <c r="C15" s="47"/>
      <c r="D15" s="35" t="s">
        <v>36</v>
      </c>
      <c r="E15" s="34">
        <f>COUNTIF($E$4:$E$7,"×")</f>
        <v>0</v>
      </c>
    </row>
    <row r="16" spans="4:5" ht="14.25">
      <c r="D16" s="5" t="s">
        <v>37</v>
      </c>
      <c r="E16" s="34">
        <f>COUNTIF($E$4:$E$7,"－")</f>
        <v>0</v>
      </c>
    </row>
    <row r="17" spans="3:5" ht="14.25">
      <c r="C17" s="47"/>
      <c r="D17" s="35" t="s">
        <v>38</v>
      </c>
      <c r="E17" s="34">
        <f>SUM(E13:E15)</f>
        <v>0</v>
      </c>
    </row>
    <row r="18" spans="3:5" ht="14.25">
      <c r="C18" s="47"/>
      <c r="D18" s="58"/>
      <c r="E18" s="34"/>
    </row>
    <row r="19" ht="14.25">
      <c r="D19" s="47"/>
    </row>
    <row r="20" ht="14.25">
      <c r="C20" s="47"/>
    </row>
    <row r="21" spans="2:4" ht="14.25">
      <c r="B21" s="48"/>
      <c r="D21" s="47"/>
    </row>
  </sheetData>
  <mergeCells count="3">
    <mergeCell ref="C6:C7"/>
    <mergeCell ref="B4:B7"/>
    <mergeCell ref="C4:C5"/>
  </mergeCells>
  <dataValidations count="1">
    <dataValidation type="list" allowBlank="1" showInputMessage="1" showErrorMessage="1" sqref="E4:E7">
      <formula1>"○,△,×,－"</formula1>
    </dataValidation>
  </dataValidations>
  <printOptions horizontalCentered="1"/>
  <pageMargins left="0.1968503937007874" right="0.1968503937007874" top="0.7874015748031497" bottom="0.3937007874015748" header="0.5118110236220472" footer="0.11811023622047245"/>
  <pageSetup fitToHeight="1" fitToWidth="1" horizontalDpi="600" verticalDpi="600" orientation="landscape" paperSize="9" scale="80" r:id="rId1"/>
  <headerFooter alignWithMargins="0">
    <oddFooter xml:space="preserve">&amp;C&amp;P / &amp;N </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G21"/>
  <sheetViews>
    <sheetView workbookViewId="0" topLeftCell="A4">
      <selection activeCell="E4" sqref="E4"/>
    </sheetView>
  </sheetViews>
  <sheetFormatPr defaultColWidth="9.00390625" defaultRowHeight="13.5"/>
  <cols>
    <col min="1" max="1" width="0.875" style="7" customWidth="1"/>
    <col min="2" max="2" width="22.625" style="7" customWidth="1"/>
    <col min="3" max="3" width="35.625" style="7" customWidth="1"/>
    <col min="4" max="4" width="42.625" style="7" customWidth="1"/>
    <col min="5" max="5" width="6.625" style="7" customWidth="1"/>
    <col min="6" max="6" width="40.625" style="7" customWidth="1"/>
    <col min="7" max="7" width="33.00390625" style="7" customWidth="1"/>
    <col min="8" max="16384" width="9.00390625" style="7" customWidth="1"/>
  </cols>
  <sheetData>
    <row r="1" spans="2:7" ht="18" customHeight="1">
      <c r="B1" s="6" t="s">
        <v>130</v>
      </c>
      <c r="G1" s="10" t="s">
        <v>13</v>
      </c>
    </row>
    <row r="2" spans="2:7" ht="18" customHeight="1">
      <c r="B2" s="8" t="s">
        <v>214</v>
      </c>
      <c r="G2" s="10" t="s">
        <v>14</v>
      </c>
    </row>
    <row r="3" spans="2:7" ht="18" customHeight="1">
      <c r="B3" s="11" t="s">
        <v>125</v>
      </c>
      <c r="C3" s="11" t="s">
        <v>192</v>
      </c>
      <c r="D3" s="13" t="s">
        <v>149</v>
      </c>
      <c r="E3" s="14" t="s">
        <v>215</v>
      </c>
      <c r="F3" s="11" t="s">
        <v>133</v>
      </c>
      <c r="G3" s="11" t="s">
        <v>150</v>
      </c>
    </row>
    <row r="4" spans="2:7" ht="36" customHeight="1">
      <c r="B4" s="275" t="s">
        <v>96</v>
      </c>
      <c r="C4" s="80" t="s">
        <v>222</v>
      </c>
      <c r="D4" s="224" t="s">
        <v>26</v>
      </c>
      <c r="E4" s="15"/>
      <c r="F4" s="53"/>
      <c r="G4" s="68"/>
    </row>
    <row r="5" spans="2:7" ht="162" customHeight="1">
      <c r="B5" s="276"/>
      <c r="C5" s="81" t="s">
        <v>97</v>
      </c>
      <c r="D5" s="232" t="s">
        <v>27</v>
      </c>
      <c r="E5" s="15"/>
      <c r="F5" s="82"/>
      <c r="G5" s="82"/>
    </row>
    <row r="6" spans="2:7" ht="102" customHeight="1">
      <c r="B6" s="276"/>
      <c r="C6" s="81"/>
      <c r="D6" s="232" t="s">
        <v>75</v>
      </c>
      <c r="E6" s="15"/>
      <c r="F6" s="82"/>
      <c r="G6" s="82"/>
    </row>
    <row r="7" spans="2:7" ht="72" customHeight="1">
      <c r="B7" s="276"/>
      <c r="C7" s="50" t="s">
        <v>98</v>
      </c>
      <c r="D7" s="51" t="s">
        <v>68</v>
      </c>
      <c r="E7" s="15"/>
      <c r="F7" s="83"/>
      <c r="G7" s="76"/>
    </row>
    <row r="8" spans="2:7" ht="102" customHeight="1">
      <c r="B8" s="276"/>
      <c r="C8" s="50" t="s">
        <v>99</v>
      </c>
      <c r="D8" s="51" t="s">
        <v>28</v>
      </c>
      <c r="E8" s="15"/>
      <c r="F8" s="68"/>
      <c r="G8" s="68"/>
    </row>
    <row r="9" spans="2:7" ht="72" customHeight="1">
      <c r="B9" s="276"/>
      <c r="C9" s="50" t="s">
        <v>100</v>
      </c>
      <c r="D9" s="51" t="s">
        <v>29</v>
      </c>
      <c r="E9" s="15"/>
      <c r="F9" s="17"/>
      <c r="G9" s="17"/>
    </row>
    <row r="10" spans="2:7" ht="14.25" customHeight="1">
      <c r="B10" s="84"/>
      <c r="C10" s="85"/>
      <c r="D10" s="86"/>
      <c r="E10" s="25"/>
      <c r="F10" s="26"/>
      <c r="G10" s="26"/>
    </row>
    <row r="11" spans="2:7" ht="14.25" customHeight="1">
      <c r="B11" s="41" t="s">
        <v>170</v>
      </c>
      <c r="C11" s="87"/>
      <c r="D11" s="64"/>
      <c r="E11" s="29"/>
      <c r="F11" s="30"/>
      <c r="G11" s="30"/>
    </row>
    <row r="12" spans="2:7" ht="14.25" customHeight="1">
      <c r="B12" s="84"/>
      <c r="C12" s="88"/>
      <c r="D12" s="86"/>
      <c r="E12" s="25"/>
      <c r="F12" s="26"/>
      <c r="G12" s="26"/>
    </row>
    <row r="13" spans="3:4" ht="14.25">
      <c r="C13" s="47"/>
      <c r="D13" s="37"/>
    </row>
    <row r="14" spans="2:5" ht="14.25">
      <c r="B14" s="48"/>
      <c r="D14" s="32" t="s">
        <v>171</v>
      </c>
      <c r="E14" s="33">
        <f>COUNTBLANK(E3:E9)</f>
        <v>6</v>
      </c>
    </row>
    <row r="15" spans="3:5" ht="14.25">
      <c r="C15" s="47"/>
      <c r="D15" s="89"/>
      <c r="E15" s="46"/>
    </row>
    <row r="16" spans="4:5" ht="14.25">
      <c r="D16" s="4" t="s">
        <v>34</v>
      </c>
      <c r="E16" s="34">
        <f>COUNTIF($E$4:$E$9,"○")</f>
        <v>0</v>
      </c>
    </row>
    <row r="17" spans="3:5" ht="14.25">
      <c r="C17" s="47"/>
      <c r="D17" s="4" t="s">
        <v>35</v>
      </c>
      <c r="E17" s="34">
        <f>COUNTIF($E$4:$E$9,"△")</f>
        <v>0</v>
      </c>
    </row>
    <row r="18" spans="3:5" ht="14.25">
      <c r="C18" s="47"/>
      <c r="D18" s="35" t="s">
        <v>36</v>
      </c>
      <c r="E18" s="34">
        <f>COUNTIF($E$4:$E$9,"×")</f>
        <v>0</v>
      </c>
    </row>
    <row r="19" spans="4:5" ht="14.25">
      <c r="D19" s="5" t="s">
        <v>37</v>
      </c>
      <c r="E19" s="34">
        <f>COUNTIF($E$4:$E$9,"－")</f>
        <v>0</v>
      </c>
    </row>
    <row r="20" spans="3:5" ht="14.25">
      <c r="C20" s="47"/>
      <c r="D20" s="35" t="s">
        <v>38</v>
      </c>
      <c r="E20" s="34">
        <f>SUM(E16:E18)</f>
        <v>0</v>
      </c>
    </row>
    <row r="21" spans="2:4" ht="14.25">
      <c r="B21" s="48"/>
      <c r="D21" s="47"/>
    </row>
  </sheetData>
  <mergeCells count="1">
    <mergeCell ref="B4:B9"/>
  </mergeCells>
  <dataValidations count="1">
    <dataValidation type="list" allowBlank="1" showInputMessage="1" showErrorMessage="1" sqref="E4:E12">
      <formula1>"○,△,×,－"</formula1>
    </dataValidation>
  </dataValidations>
  <printOptions horizontalCentered="1"/>
  <pageMargins left="0.1968503937007874" right="0.1968503937007874" top="0.7874015748031497" bottom="0.3937007874015748" header="0.5118110236220472" footer="0.11811023622047245"/>
  <pageSetup fitToHeight="1" fitToWidth="1" horizontalDpi="600" verticalDpi="600" orientation="landscape" paperSize="9" scale="74" r:id="rId1"/>
  <headerFooter alignWithMargins="0">
    <oddFooter xml:space="preserve">&amp;C&amp;P / &amp;N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21"/>
  <sheetViews>
    <sheetView workbookViewId="0" topLeftCell="A1">
      <selection activeCell="E4" sqref="E4"/>
    </sheetView>
  </sheetViews>
  <sheetFormatPr defaultColWidth="9.00390625" defaultRowHeight="13.5"/>
  <cols>
    <col min="1" max="1" width="0.875" style="7" customWidth="1"/>
    <col min="2" max="2" width="22.50390625" style="7" customWidth="1"/>
    <col min="3" max="3" width="35.625" style="7" customWidth="1"/>
    <col min="4" max="4" width="42.625" style="7" customWidth="1"/>
    <col min="5" max="5" width="6.25390625" style="7" customWidth="1"/>
    <col min="6" max="6" width="40.625" style="7" customWidth="1"/>
    <col min="7" max="7" width="32.50390625" style="7" customWidth="1"/>
    <col min="8" max="16384" width="9.00390625" style="7" customWidth="1"/>
  </cols>
  <sheetData>
    <row r="1" spans="2:7" ht="18" customHeight="1">
      <c r="B1" s="6" t="s">
        <v>130</v>
      </c>
      <c r="G1" s="10" t="s">
        <v>13</v>
      </c>
    </row>
    <row r="2" spans="2:7" ht="18" customHeight="1">
      <c r="B2" s="8" t="s">
        <v>216</v>
      </c>
      <c r="C2" s="9"/>
      <c r="D2" s="9"/>
      <c r="G2" s="10" t="s">
        <v>14</v>
      </c>
    </row>
    <row r="3" spans="1:8" ht="18" customHeight="1">
      <c r="A3" s="26"/>
      <c r="B3" s="11" t="s">
        <v>125</v>
      </c>
      <c r="C3" s="12" t="s">
        <v>192</v>
      </c>
      <c r="D3" s="13" t="s">
        <v>149</v>
      </c>
      <c r="E3" s="14" t="s">
        <v>215</v>
      </c>
      <c r="F3" s="11" t="s">
        <v>133</v>
      </c>
      <c r="G3" s="11" t="s">
        <v>150</v>
      </c>
      <c r="H3" s="26"/>
    </row>
    <row r="4" spans="1:8" ht="33" customHeight="1">
      <c r="A4" s="26"/>
      <c r="B4" s="256" t="s">
        <v>217</v>
      </c>
      <c r="C4" s="237" t="s">
        <v>223</v>
      </c>
      <c r="D4" s="233" t="s">
        <v>69</v>
      </c>
      <c r="E4" s="15"/>
      <c r="F4" s="11"/>
      <c r="G4" s="11"/>
      <c r="H4" s="26"/>
    </row>
    <row r="5" spans="1:8" ht="33" customHeight="1">
      <c r="A5" s="26"/>
      <c r="B5" s="273"/>
      <c r="C5" s="255"/>
      <c r="D5" s="233" t="s">
        <v>73</v>
      </c>
      <c r="E5" s="15"/>
      <c r="F5" s="11"/>
      <c r="G5" s="11"/>
      <c r="H5" s="26"/>
    </row>
    <row r="6" spans="2:7" ht="240" customHeight="1">
      <c r="B6" s="273"/>
      <c r="C6" s="260" t="s">
        <v>15</v>
      </c>
      <c r="D6" s="224" t="s">
        <v>70</v>
      </c>
      <c r="E6" s="15"/>
      <c r="F6" s="53"/>
      <c r="G6" s="68"/>
    </row>
    <row r="7" spans="2:7" ht="57" customHeight="1">
      <c r="B7" s="273"/>
      <c r="C7" s="262"/>
      <c r="D7" s="224" t="s">
        <v>74</v>
      </c>
      <c r="E7" s="15"/>
      <c r="F7" s="53"/>
      <c r="G7" s="68"/>
    </row>
    <row r="8" spans="2:7" ht="75" customHeight="1">
      <c r="B8" s="263"/>
      <c r="C8" s="80" t="s">
        <v>56</v>
      </c>
      <c r="D8" s="224" t="s">
        <v>71</v>
      </c>
      <c r="E8" s="15"/>
      <c r="F8" s="53"/>
      <c r="G8" s="53"/>
    </row>
    <row r="9" spans="2:7" ht="45" customHeight="1">
      <c r="B9" s="256" t="s">
        <v>101</v>
      </c>
      <c r="C9" s="237" t="s">
        <v>102</v>
      </c>
      <c r="D9" s="224" t="s">
        <v>72</v>
      </c>
      <c r="E9" s="15"/>
      <c r="F9" s="90"/>
      <c r="G9" s="53"/>
    </row>
    <row r="10" spans="2:7" ht="87" customHeight="1">
      <c r="B10" s="277"/>
      <c r="C10" s="235"/>
      <c r="D10" s="224" t="s">
        <v>30</v>
      </c>
      <c r="E10" s="15"/>
      <c r="F10" s="53"/>
      <c r="G10" s="53"/>
    </row>
    <row r="11" spans="2:6" ht="13.5" customHeight="1">
      <c r="B11" s="91"/>
      <c r="C11" s="92"/>
      <c r="D11" s="86"/>
      <c r="E11" s="72"/>
      <c r="F11" s="72"/>
    </row>
    <row r="12" spans="2:7" ht="15.75" customHeight="1">
      <c r="B12" s="41" t="s">
        <v>103</v>
      </c>
      <c r="C12" s="93"/>
      <c r="D12" s="28"/>
      <c r="E12" s="75"/>
      <c r="F12" s="75"/>
      <c r="G12" s="28"/>
    </row>
    <row r="13" spans="2:6" ht="13.5" customHeight="1">
      <c r="B13" s="91"/>
      <c r="C13" s="92"/>
      <c r="D13" s="86"/>
      <c r="E13" s="72"/>
      <c r="F13" s="72"/>
    </row>
    <row r="14" spans="2:4" ht="14.25">
      <c r="B14" s="48"/>
      <c r="D14" s="47"/>
    </row>
    <row r="15" spans="3:5" ht="14.25">
      <c r="C15" s="47"/>
      <c r="D15" s="32" t="s">
        <v>104</v>
      </c>
      <c r="E15" s="33">
        <f>COUNTBLANK(E4:E10)</f>
        <v>7</v>
      </c>
    </row>
    <row r="16" spans="4:5" ht="14.25">
      <c r="D16" s="89"/>
      <c r="E16" s="46"/>
    </row>
    <row r="17" spans="3:5" ht="14.25">
      <c r="C17" s="47"/>
      <c r="D17" s="4" t="s">
        <v>34</v>
      </c>
      <c r="E17" s="34">
        <f>COUNTIF($E$4:$E$10,"○")</f>
        <v>0</v>
      </c>
    </row>
    <row r="18" spans="3:5" ht="14.25">
      <c r="C18" s="47"/>
      <c r="D18" s="4" t="s">
        <v>35</v>
      </c>
      <c r="E18" s="34">
        <f>COUNTIF($E$4:$E$10,"△")</f>
        <v>0</v>
      </c>
    </row>
    <row r="19" spans="4:5" ht="14.25">
      <c r="D19" s="35" t="s">
        <v>36</v>
      </c>
      <c r="E19" s="34">
        <f>COUNTIF($E$4:$E$10,"×")</f>
        <v>0</v>
      </c>
    </row>
    <row r="20" spans="3:5" ht="14.25">
      <c r="C20" s="47"/>
      <c r="D20" s="5" t="s">
        <v>37</v>
      </c>
      <c r="E20" s="34">
        <f>COUNTIF($E$4:$E$10,"－")</f>
        <v>0</v>
      </c>
    </row>
    <row r="21" spans="2:5" ht="14.25">
      <c r="B21" s="48"/>
      <c r="D21" s="35" t="s">
        <v>38</v>
      </c>
      <c r="E21" s="34">
        <f>SUM(E17:E19)</f>
        <v>0</v>
      </c>
    </row>
  </sheetData>
  <mergeCells count="5">
    <mergeCell ref="B9:B10"/>
    <mergeCell ref="C4:C5"/>
    <mergeCell ref="C6:C7"/>
    <mergeCell ref="C9:C10"/>
    <mergeCell ref="B4:B8"/>
  </mergeCells>
  <dataValidations count="1">
    <dataValidation type="list" allowBlank="1" showInputMessage="1" showErrorMessage="1" sqref="E4:E10">
      <formula1>"○,△,×,－"</formula1>
    </dataValidation>
  </dataValidations>
  <printOptions horizontalCentered="1"/>
  <pageMargins left="0.1968503937007874" right="0.1968503937007874" top="0.7874015748031497" bottom="0.3937007874015748" header="0.5118110236220472" footer="0.11811023622047245"/>
  <pageSetup fitToHeight="1" fitToWidth="1" horizontalDpi="600" verticalDpi="600" orientation="landscape" paperSize="9" scale="72" r:id="rId1"/>
  <headerFooter alignWithMargins="0">
    <oddFooter xml:space="preserve">&amp;C&amp;P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H0250</dc:creator>
  <cp:keywords/>
  <dc:description/>
  <cp:lastModifiedBy>useradmin</cp:lastModifiedBy>
  <cp:lastPrinted>2011-01-07T06:10:58Z</cp:lastPrinted>
  <dcterms:created xsi:type="dcterms:W3CDTF">2006-04-17T07:44:21Z</dcterms:created>
  <dcterms:modified xsi:type="dcterms:W3CDTF">2011-01-07T06:17:47Z</dcterms:modified>
  <cp:category/>
  <cp:version/>
  <cp:contentType/>
  <cp:contentStatus/>
</cp:coreProperties>
</file>